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2574826d807c12a/Pony club/Pony Club - 2020/TPC SJ ^0 Eq - July 2020/"/>
    </mc:Choice>
  </mc:AlternateContent>
  <xr:revisionPtr revIDLastSave="2735" documentId="8_{27E226FE-43B8-3247-95F4-A8642760C2A8}" xr6:coauthVersionLast="45" xr6:coauthVersionMax="45" xr10:uidLastSave="{3BCD1C92-1B19-7344-BC9B-2F6D487E7896}"/>
  <bookViews>
    <workbookView xWindow="800" yWindow="460" windowWidth="28000" windowHeight="17540" tabRatio="785" activeTab="2" xr2:uid="{00000000-000D-0000-FFFF-FFFF00000000}"/>
  </bookViews>
  <sheets>
    <sheet name="SJ Score" sheetId="10" r:id="rId1"/>
    <sheet name="Draw SJ" sheetId="11" r:id="rId2"/>
    <sheet name="JE Scores" sheetId="9" r:id="rId3"/>
    <sheet name="Draw EQ" sheetId="12" r:id="rId4"/>
  </sheets>
  <externalReferences>
    <externalReference r:id="rId5"/>
  </externalReferences>
  <definedNames>
    <definedName name="_xlnm.Print_Area" localSheetId="3">'Draw EQ'!$A$1:$D$70</definedName>
    <definedName name="_xlnm.Print_Area" localSheetId="1">'Draw SJ'!$A$1:$H$128</definedName>
    <definedName name="_xlnm.Print_Area">JE [1]Draw!$D$6:$V$49</definedName>
    <definedName name="Print_Area2">JE [1]Draw!$D$6:$V$49</definedName>
    <definedName name="_xlnm.Print_Titles" localSheetId="2">'JE Scores'!$1:$5</definedName>
    <definedName name="_xlnm.Print_Titles" localSheetId="0">'SJ Score'!$1:$5</definedName>
    <definedName name="_xlnm.Print_Titles">JE [1]Draw!$A$3:$IV$5</definedName>
    <definedName name="tblSJ_RiderDra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6" i="10" l="1"/>
  <c r="K126" i="10"/>
  <c r="L74" i="9"/>
  <c r="J74" i="9"/>
  <c r="Q73" i="9"/>
  <c r="S73" i="9" s="1"/>
  <c r="O73" i="9"/>
  <c r="J73" i="9"/>
  <c r="J9" i="9"/>
  <c r="J10" i="9"/>
  <c r="J7" i="9"/>
  <c r="J8" i="9"/>
  <c r="J11" i="9"/>
  <c r="J19" i="9"/>
  <c r="J25" i="9"/>
  <c r="J27" i="9"/>
  <c r="J28" i="9"/>
  <c r="Q25" i="9"/>
  <c r="O19" i="9"/>
  <c r="O27" i="9"/>
  <c r="L25" i="9"/>
  <c r="S25" i="9" s="1"/>
  <c r="L27" i="9"/>
  <c r="N132" i="10"/>
  <c r="K132" i="10"/>
  <c r="N133" i="10"/>
  <c r="K133" i="10"/>
  <c r="N131" i="10"/>
  <c r="K131" i="10"/>
  <c r="N130" i="10"/>
  <c r="K130" i="10"/>
  <c r="L26" i="9"/>
  <c r="K71" i="10"/>
  <c r="K72" i="10"/>
  <c r="K73" i="10"/>
  <c r="K79" i="10"/>
  <c r="K80" i="10"/>
  <c r="K77" i="10"/>
  <c r="K78" i="10"/>
  <c r="K76" i="10"/>
  <c r="K75" i="10"/>
  <c r="K91" i="10"/>
  <c r="K90" i="10"/>
  <c r="K82" i="10"/>
  <c r="K88" i="10"/>
  <c r="K84" i="10"/>
  <c r="K83" i="10"/>
  <c r="K85" i="10"/>
  <c r="K87" i="10"/>
  <c r="K86" i="10"/>
  <c r="K89" i="10"/>
  <c r="K92" i="10"/>
  <c r="K94" i="10"/>
  <c r="K96" i="10"/>
  <c r="K97" i="10"/>
  <c r="K95" i="10"/>
  <c r="K98" i="10"/>
  <c r="K99" i="10"/>
  <c r="K100" i="10"/>
  <c r="K101" i="10"/>
  <c r="K103" i="10"/>
  <c r="K110" i="10"/>
  <c r="K107" i="10"/>
  <c r="K109" i="10"/>
  <c r="K108" i="10"/>
  <c r="K105" i="10"/>
  <c r="K104" i="10"/>
  <c r="K106" i="10"/>
  <c r="K111" i="10"/>
  <c r="K112" i="10"/>
  <c r="K120" i="10"/>
  <c r="K118" i="10"/>
  <c r="K114" i="10"/>
  <c r="K122" i="10"/>
  <c r="K117" i="10"/>
  <c r="K115" i="10"/>
  <c r="K119" i="10"/>
  <c r="K116" i="10"/>
  <c r="K121" i="10"/>
  <c r="K123" i="10"/>
  <c r="K124" i="10"/>
  <c r="K127" i="10"/>
  <c r="K128" i="10"/>
  <c r="K129" i="10"/>
  <c r="K134" i="10"/>
  <c r="K59" i="10"/>
  <c r="K60" i="10"/>
  <c r="K61" i="10"/>
  <c r="K62" i="10"/>
  <c r="K64" i="10"/>
  <c r="K65" i="10"/>
  <c r="K66" i="10"/>
  <c r="K67" i="10"/>
  <c r="K68" i="10"/>
  <c r="K69" i="10"/>
  <c r="K70" i="10"/>
  <c r="K53" i="10"/>
  <c r="K54" i="10"/>
  <c r="K56" i="10"/>
  <c r="K55" i="10"/>
  <c r="K57" i="10"/>
  <c r="K58" i="10"/>
  <c r="K52" i="10"/>
  <c r="K41" i="10"/>
  <c r="K32" i="10"/>
  <c r="K33" i="10"/>
  <c r="K36" i="10"/>
  <c r="K34" i="10"/>
  <c r="K31" i="10"/>
  <c r="K39" i="10"/>
  <c r="K38" i="10"/>
  <c r="K35" i="10"/>
  <c r="K40" i="10"/>
  <c r="K42" i="10"/>
  <c r="K43" i="10"/>
  <c r="K44" i="10"/>
  <c r="K45" i="10"/>
  <c r="K46" i="10"/>
  <c r="K47" i="10"/>
  <c r="K48" i="10"/>
  <c r="K49" i="10"/>
  <c r="K37" i="10"/>
  <c r="K28" i="10"/>
  <c r="N62" i="10"/>
  <c r="N61" i="10"/>
  <c r="N60" i="10"/>
  <c r="N59" i="10"/>
  <c r="N58" i="10"/>
  <c r="N57" i="10"/>
  <c r="N55" i="10"/>
  <c r="N56" i="10"/>
  <c r="N54" i="10"/>
  <c r="N53" i="10"/>
  <c r="N52" i="10"/>
  <c r="Q26" i="9"/>
  <c r="S26" i="9" s="1"/>
  <c r="O26" i="9"/>
  <c r="N21" i="10"/>
  <c r="K21" i="10"/>
  <c r="H21" i="10"/>
  <c r="N26" i="10"/>
  <c r="K26" i="10"/>
  <c r="H26" i="10"/>
  <c r="N16" i="10"/>
  <c r="K16" i="10"/>
  <c r="H16" i="10"/>
  <c r="H22" i="10"/>
  <c r="K22" i="10"/>
  <c r="N22" i="10"/>
  <c r="U73" i="9" l="1"/>
  <c r="V26" i="9"/>
  <c r="V25" i="9"/>
  <c r="U25" i="9"/>
  <c r="U26" i="9"/>
  <c r="P53" i="10"/>
  <c r="P21" i="10"/>
  <c r="P26" i="10"/>
  <c r="P22" i="10"/>
  <c r="P16" i="10"/>
  <c r="R130" i="10"/>
  <c r="R132" i="10"/>
  <c r="R133" i="10"/>
  <c r="R134" i="10"/>
  <c r="N134" i="10"/>
  <c r="H134" i="10"/>
  <c r="R129" i="10"/>
  <c r="N129" i="10"/>
  <c r="H129" i="10"/>
  <c r="H130" i="10"/>
  <c r="H131" i="10"/>
  <c r="H132" i="10"/>
  <c r="H133" i="10"/>
  <c r="R114" i="10"/>
  <c r="R122" i="10"/>
  <c r="R117" i="10"/>
  <c r="R115" i="10"/>
  <c r="R119" i="10"/>
  <c r="R116" i="10"/>
  <c r="R121" i="10"/>
  <c r="N114" i="10"/>
  <c r="N122" i="10"/>
  <c r="N117" i="10"/>
  <c r="N115" i="10"/>
  <c r="N119" i="10"/>
  <c r="H114" i="10"/>
  <c r="H122" i="10"/>
  <c r="H117" i="10"/>
  <c r="H115" i="10"/>
  <c r="H119" i="10"/>
  <c r="H116" i="10"/>
  <c r="H107" i="10"/>
  <c r="H109" i="10"/>
  <c r="H108" i="10"/>
  <c r="H105" i="10"/>
  <c r="H104" i="10"/>
  <c r="H106" i="10"/>
  <c r="R110" i="10"/>
  <c r="R107" i="10"/>
  <c r="R109" i="10"/>
  <c r="R108" i="10"/>
  <c r="R105" i="10"/>
  <c r="R104" i="10"/>
  <c r="R106" i="10"/>
  <c r="R111" i="10"/>
  <c r="R103" i="10"/>
  <c r="N109" i="10"/>
  <c r="N108" i="10"/>
  <c r="N105" i="10"/>
  <c r="R95" i="10"/>
  <c r="R99" i="10"/>
  <c r="N95" i="10"/>
  <c r="N98" i="10"/>
  <c r="N99" i="10"/>
  <c r="R88" i="10"/>
  <c r="R84" i="10"/>
  <c r="R83" i="10"/>
  <c r="R85" i="10"/>
  <c r="R87" i="10"/>
  <c r="N88" i="10"/>
  <c r="P88" i="10" s="1"/>
  <c r="N84" i="10"/>
  <c r="P84" i="10" s="1"/>
  <c r="N83" i="10"/>
  <c r="P83" i="10" s="1"/>
  <c r="N85" i="10"/>
  <c r="P85" i="10" s="1"/>
  <c r="N87" i="10"/>
  <c r="R32" i="10"/>
  <c r="R33" i="10"/>
  <c r="R34" i="10"/>
  <c r="R31" i="10"/>
  <c r="R39" i="10"/>
  <c r="R38" i="10"/>
  <c r="R35" i="10"/>
  <c r="R40" i="10"/>
  <c r="R42" i="10"/>
  <c r="R43" i="10"/>
  <c r="R44" i="10"/>
  <c r="R45" i="10"/>
  <c r="R46" i="10"/>
  <c r="K25" i="10"/>
  <c r="K27" i="10"/>
  <c r="Q67" i="9"/>
  <c r="Q68" i="9"/>
  <c r="Q66" i="9"/>
  <c r="Q69" i="9"/>
  <c r="Q70" i="9"/>
  <c r="Q71" i="9"/>
  <c r="O67" i="9"/>
  <c r="O68" i="9"/>
  <c r="O66" i="9"/>
  <c r="O69" i="9"/>
  <c r="O70" i="9"/>
  <c r="L67" i="9"/>
  <c r="L68" i="9"/>
  <c r="L66" i="9"/>
  <c r="S66" i="9" s="1"/>
  <c r="L69" i="9"/>
  <c r="S69" i="9" s="1"/>
  <c r="L70" i="9"/>
  <c r="J67" i="9"/>
  <c r="J68" i="9"/>
  <c r="J66" i="9"/>
  <c r="J69" i="9"/>
  <c r="Q46" i="9"/>
  <c r="S46" i="9" s="1"/>
  <c r="Q52" i="9"/>
  <c r="Q53" i="9"/>
  <c r="Q50" i="9"/>
  <c r="O46" i="9"/>
  <c r="O52" i="9"/>
  <c r="O53" i="9"/>
  <c r="O50" i="9"/>
  <c r="O47" i="9"/>
  <c r="J46" i="9"/>
  <c r="J52" i="9"/>
  <c r="J53" i="9"/>
  <c r="J50" i="9"/>
  <c r="Q33" i="9"/>
  <c r="Q32" i="9"/>
  <c r="Q30" i="9"/>
  <c r="Q37" i="9"/>
  <c r="Q40" i="9"/>
  <c r="O33" i="9"/>
  <c r="O32" i="9"/>
  <c r="O30" i="9"/>
  <c r="O37" i="9"/>
  <c r="O40" i="9"/>
  <c r="O31" i="9"/>
  <c r="L33" i="9"/>
  <c r="L32" i="9"/>
  <c r="L30" i="9"/>
  <c r="L37" i="9"/>
  <c r="L40" i="9"/>
  <c r="S40" i="9" s="1"/>
  <c r="J33" i="9"/>
  <c r="J32" i="9"/>
  <c r="J30" i="9"/>
  <c r="J37" i="9"/>
  <c r="J40" i="9"/>
  <c r="Q18" i="9"/>
  <c r="Q22" i="9"/>
  <c r="Q17" i="9"/>
  <c r="Q15" i="9"/>
  <c r="Q20" i="9"/>
  <c r="Q14" i="9"/>
  <c r="Q19" i="9"/>
  <c r="Q27" i="9"/>
  <c r="O18" i="9"/>
  <c r="O24" i="9"/>
  <c r="O22" i="9"/>
  <c r="O17" i="9"/>
  <c r="O15" i="9"/>
  <c r="O23" i="9"/>
  <c r="O20" i="9"/>
  <c r="O14" i="9"/>
  <c r="L18" i="9"/>
  <c r="L24" i="9"/>
  <c r="L22" i="9"/>
  <c r="L17" i="9"/>
  <c r="L15" i="9"/>
  <c r="L23" i="9"/>
  <c r="L20" i="9"/>
  <c r="S20" i="9" s="1"/>
  <c r="L14" i="9"/>
  <c r="L19" i="9"/>
  <c r="J18" i="9"/>
  <c r="J22" i="9"/>
  <c r="J17" i="9"/>
  <c r="J15" i="9"/>
  <c r="J23" i="9"/>
  <c r="J20" i="9"/>
  <c r="J14" i="9"/>
  <c r="Q8" i="9"/>
  <c r="S8" i="9" s="1"/>
  <c r="Q11" i="9"/>
  <c r="S11" i="9" s="1"/>
  <c r="O10" i="9"/>
  <c r="O7" i="9"/>
  <c r="O8" i="9"/>
  <c r="V8" i="9" s="1"/>
  <c r="O11" i="9"/>
  <c r="U11" i="9" s="1"/>
  <c r="S22" i="9" l="1"/>
  <c r="S24" i="9"/>
  <c r="S23" i="9"/>
  <c r="S19" i="9"/>
  <c r="S15" i="9"/>
  <c r="S18" i="9"/>
  <c r="S14" i="9"/>
  <c r="S17" i="9"/>
  <c r="V14" i="9"/>
  <c r="V17" i="9"/>
  <c r="V40" i="9"/>
  <c r="S32" i="9"/>
  <c r="S33" i="9"/>
  <c r="S30" i="9"/>
  <c r="S37" i="9"/>
  <c r="U32" i="9"/>
  <c r="V33" i="9"/>
  <c r="V66" i="9"/>
  <c r="S70" i="9"/>
  <c r="S67" i="9"/>
  <c r="U68" i="9"/>
  <c r="S68" i="9"/>
  <c r="U66" i="9"/>
  <c r="U67" i="9"/>
  <c r="V46" i="9"/>
  <c r="U8" i="9"/>
  <c r="V20" i="9"/>
  <c r="V22" i="9"/>
  <c r="U53" i="9"/>
  <c r="S53" i="9"/>
  <c r="U23" i="9"/>
  <c r="V24" i="9"/>
  <c r="P98" i="10"/>
  <c r="P95" i="10"/>
  <c r="P109" i="10"/>
  <c r="P129" i="10"/>
  <c r="P105" i="10"/>
  <c r="P108" i="10"/>
  <c r="P114" i="10"/>
  <c r="P134" i="10"/>
  <c r="P115" i="10"/>
  <c r="P117" i="10"/>
  <c r="P119" i="10"/>
  <c r="P122" i="10"/>
  <c r="U69" i="9"/>
  <c r="S52" i="9"/>
  <c r="S50" i="9"/>
  <c r="V50" i="9"/>
  <c r="V52" i="9"/>
  <c r="V53" i="9"/>
  <c r="U52" i="9"/>
  <c r="U50" i="9"/>
  <c r="U46" i="9"/>
  <c r="V37" i="9"/>
  <c r="V30" i="9"/>
  <c r="U37" i="9"/>
  <c r="U30" i="9"/>
  <c r="U40" i="9"/>
  <c r="V32" i="9"/>
  <c r="U33" i="9"/>
  <c r="V15" i="9"/>
  <c r="V18" i="9"/>
  <c r="U14" i="9"/>
  <c r="U17" i="9"/>
  <c r="U22" i="9"/>
  <c r="U24" i="9"/>
  <c r="U19" i="9"/>
  <c r="U15" i="9"/>
  <c r="U18" i="9"/>
  <c r="V23" i="9"/>
  <c r="U20" i="9"/>
  <c r="V11" i="9"/>
  <c r="R41" i="10"/>
  <c r="J65" i="9"/>
  <c r="O65" i="9"/>
  <c r="J70" i="9"/>
  <c r="J71" i="9"/>
  <c r="O71" i="9"/>
  <c r="O74" i="9"/>
  <c r="V74" i="9" s="1"/>
  <c r="V73" i="9"/>
  <c r="J75" i="9"/>
  <c r="V75" i="9" s="1"/>
  <c r="O75" i="9"/>
  <c r="J76" i="9"/>
  <c r="O76" i="9"/>
  <c r="U76" i="9" s="1"/>
  <c r="J77" i="9"/>
  <c r="U77" i="9" s="1"/>
  <c r="O77" i="9"/>
  <c r="J78" i="9"/>
  <c r="O78" i="9"/>
  <c r="V78" i="9" s="1"/>
  <c r="J87" i="9"/>
  <c r="V87" i="9" s="1"/>
  <c r="O87" i="9"/>
  <c r="J88" i="9"/>
  <c r="O88" i="9"/>
  <c r="V88" i="9" s="1"/>
  <c r="J89" i="9"/>
  <c r="V89" i="9" s="1"/>
  <c r="O89" i="9"/>
  <c r="J90" i="9"/>
  <c r="O90" i="9"/>
  <c r="U90" i="9" s="1"/>
  <c r="J91" i="9"/>
  <c r="U91" i="9" s="1"/>
  <c r="O91" i="9"/>
  <c r="J92" i="9"/>
  <c r="O92" i="9"/>
  <c r="V92" i="9" s="1"/>
  <c r="R128" i="10"/>
  <c r="N128" i="10"/>
  <c r="R131" i="10"/>
  <c r="H128" i="10"/>
  <c r="R126" i="10"/>
  <c r="H126" i="10"/>
  <c r="R127" i="10"/>
  <c r="N127" i="10"/>
  <c r="H127" i="10"/>
  <c r="R37" i="10"/>
  <c r="N37" i="10"/>
  <c r="H37" i="10"/>
  <c r="N44" i="10"/>
  <c r="H44" i="10"/>
  <c r="N34" i="10"/>
  <c r="H34" i="10"/>
  <c r="N38" i="10"/>
  <c r="H38" i="10"/>
  <c r="N35" i="10"/>
  <c r="H35" i="10"/>
  <c r="N36" i="10"/>
  <c r="H36" i="10"/>
  <c r="N39" i="10"/>
  <c r="H39" i="10"/>
  <c r="N31" i="10"/>
  <c r="H31" i="10"/>
  <c r="N32" i="10"/>
  <c r="H32" i="10"/>
  <c r="N45" i="10"/>
  <c r="H45" i="10"/>
  <c r="N46" i="10"/>
  <c r="H46" i="10"/>
  <c r="N47" i="10"/>
  <c r="H47" i="10"/>
  <c r="N48" i="10"/>
  <c r="H48" i="10"/>
  <c r="N49" i="10"/>
  <c r="H49" i="10"/>
  <c r="J58" i="9"/>
  <c r="O58" i="9"/>
  <c r="Q58" i="9"/>
  <c r="J80" i="9"/>
  <c r="O80" i="9"/>
  <c r="L80" i="9"/>
  <c r="Q80" i="9"/>
  <c r="J16" i="9"/>
  <c r="O16" i="9"/>
  <c r="L16" i="9"/>
  <c r="Q16" i="9"/>
  <c r="J21" i="9"/>
  <c r="H80" i="10"/>
  <c r="H79" i="10"/>
  <c r="H78" i="10"/>
  <c r="H77" i="10"/>
  <c r="H76" i="10"/>
  <c r="H12" i="10"/>
  <c r="H14" i="10"/>
  <c r="H13" i="10"/>
  <c r="H17" i="10"/>
  <c r="H15" i="10"/>
  <c r="H18" i="10"/>
  <c r="O9" i="9"/>
  <c r="V9" i="9" s="1"/>
  <c r="J12" i="9"/>
  <c r="O12" i="9"/>
  <c r="O21" i="9"/>
  <c r="V19" i="9"/>
  <c r="V28" i="9"/>
  <c r="O28" i="9"/>
  <c r="J39" i="9"/>
  <c r="O39" i="9"/>
  <c r="J35" i="9"/>
  <c r="O35" i="9"/>
  <c r="J36" i="9"/>
  <c r="O36" i="9"/>
  <c r="J34" i="9"/>
  <c r="O34" i="9"/>
  <c r="J31" i="9"/>
  <c r="V31" i="9" s="1"/>
  <c r="J38" i="9"/>
  <c r="O38" i="9"/>
  <c r="J41" i="9"/>
  <c r="O41" i="9"/>
  <c r="J42" i="9"/>
  <c r="O42" i="9"/>
  <c r="J43" i="9"/>
  <c r="O43" i="9"/>
  <c r="J47" i="9"/>
  <c r="J48" i="9"/>
  <c r="O48" i="9"/>
  <c r="J51" i="9"/>
  <c r="O51" i="9"/>
  <c r="J45" i="9"/>
  <c r="O45" i="9"/>
  <c r="J49" i="9"/>
  <c r="O49" i="9"/>
  <c r="J54" i="9"/>
  <c r="O54" i="9"/>
  <c r="J59" i="9"/>
  <c r="O59" i="9"/>
  <c r="J57" i="9"/>
  <c r="O57" i="9"/>
  <c r="J56" i="9"/>
  <c r="O56" i="9"/>
  <c r="J60" i="9"/>
  <c r="O60" i="9"/>
  <c r="J61" i="9"/>
  <c r="O61" i="9"/>
  <c r="J62" i="9"/>
  <c r="O62" i="9"/>
  <c r="J63" i="9"/>
  <c r="O63" i="9"/>
  <c r="J81" i="9"/>
  <c r="O81" i="9"/>
  <c r="J82" i="9"/>
  <c r="O82" i="9"/>
  <c r="J83" i="9"/>
  <c r="O83" i="9"/>
  <c r="J84" i="9"/>
  <c r="O84" i="9"/>
  <c r="J85" i="9"/>
  <c r="O85" i="9"/>
  <c r="R8" i="10"/>
  <c r="R9" i="10"/>
  <c r="R10" i="10"/>
  <c r="R14" i="10"/>
  <c r="R17" i="10"/>
  <c r="R15" i="10"/>
  <c r="R18" i="10"/>
  <c r="R24" i="10"/>
  <c r="R25" i="10"/>
  <c r="R27" i="10"/>
  <c r="R28" i="10"/>
  <c r="R29" i="10"/>
  <c r="R50" i="10"/>
  <c r="R58" i="10"/>
  <c r="R57" i="10"/>
  <c r="R62" i="10"/>
  <c r="R72" i="10"/>
  <c r="R70" i="10"/>
  <c r="R73" i="10"/>
  <c r="R80" i="10"/>
  <c r="R79" i="10"/>
  <c r="R78" i="10"/>
  <c r="R77" i="10"/>
  <c r="R76" i="10"/>
  <c r="R75" i="10"/>
  <c r="R82" i="10"/>
  <c r="R91" i="10"/>
  <c r="R86" i="10"/>
  <c r="R90" i="10"/>
  <c r="R89" i="10"/>
  <c r="R92" i="10"/>
  <c r="R97" i="10"/>
  <c r="R94" i="10"/>
  <c r="R96" i="10"/>
  <c r="R101" i="10"/>
  <c r="R112" i="10"/>
  <c r="R123" i="10"/>
  <c r="R120" i="10"/>
  <c r="R118" i="10"/>
  <c r="R124" i="10"/>
  <c r="R7" i="10"/>
  <c r="Q92" i="9"/>
  <c r="Q91" i="9"/>
  <c r="Q90" i="9"/>
  <c r="Q89" i="9"/>
  <c r="Q88" i="9"/>
  <c r="Q87" i="9"/>
  <c r="L92" i="9"/>
  <c r="L91" i="9"/>
  <c r="L90" i="9"/>
  <c r="L89" i="9"/>
  <c r="S89" i="9" s="1"/>
  <c r="L88" i="9"/>
  <c r="L87" i="9"/>
  <c r="Q85" i="9"/>
  <c r="Q84" i="9"/>
  <c r="Q83" i="9"/>
  <c r="S83" i="9" s="1"/>
  <c r="Q82" i="9"/>
  <c r="Q81" i="9"/>
  <c r="L85" i="9"/>
  <c r="L84" i="9"/>
  <c r="L83" i="9"/>
  <c r="L82" i="9"/>
  <c r="S82" i="9" s="1"/>
  <c r="L81" i="9"/>
  <c r="Q78" i="9"/>
  <c r="S78" i="9" s="1"/>
  <c r="Q77" i="9"/>
  <c r="Q76" i="9"/>
  <c r="Q75" i="9"/>
  <c r="Q74" i="9"/>
  <c r="L77" i="9"/>
  <c r="S77" i="9" s="1"/>
  <c r="L78" i="9"/>
  <c r="L76" i="9"/>
  <c r="L75" i="9"/>
  <c r="Q65" i="9"/>
  <c r="L65" i="9"/>
  <c r="L71" i="9"/>
  <c r="Q63" i="9"/>
  <c r="Q62" i="9"/>
  <c r="Q61" i="9"/>
  <c r="Q60" i="9"/>
  <c r="Q56" i="9"/>
  <c r="S56" i="9" s="1"/>
  <c r="Q57" i="9"/>
  <c r="S57" i="9" s="1"/>
  <c r="Q59" i="9"/>
  <c r="S61" i="9"/>
  <c r="L63" i="9"/>
  <c r="S63" i="9" s="1"/>
  <c r="Q54" i="9"/>
  <c r="S54" i="9" s="1"/>
  <c r="Q49" i="9"/>
  <c r="Q51" i="9"/>
  <c r="Q48" i="9"/>
  <c r="Q35" i="9"/>
  <c r="Q36" i="9"/>
  <c r="Q34" i="9"/>
  <c r="Q31" i="9"/>
  <c r="Q38" i="9"/>
  <c r="Q41" i="9"/>
  <c r="Q42" i="9"/>
  <c r="Q43" i="9"/>
  <c r="Q39" i="9"/>
  <c r="L35" i="9"/>
  <c r="L36" i="9"/>
  <c r="L34" i="9"/>
  <c r="L31" i="9"/>
  <c r="L38" i="9"/>
  <c r="L41" i="9"/>
  <c r="L42" i="9"/>
  <c r="S42" i="9" s="1"/>
  <c r="L43" i="9"/>
  <c r="L39" i="9"/>
  <c r="Q28" i="9"/>
  <c r="Q21" i="9"/>
  <c r="L28" i="9"/>
  <c r="S28" i="9" s="1"/>
  <c r="L21" i="9"/>
  <c r="Q12" i="9"/>
  <c r="Q7" i="9"/>
  <c r="S7" i="9" s="1"/>
  <c r="Q9" i="9"/>
  <c r="S9" i="9" s="1"/>
  <c r="Q10" i="9"/>
  <c r="N124" i="10"/>
  <c r="H124" i="10"/>
  <c r="N116" i="10"/>
  <c r="P116" i="10" s="1"/>
  <c r="H123" i="10"/>
  <c r="N123" i="10"/>
  <c r="H120" i="10"/>
  <c r="N120" i="10"/>
  <c r="H118" i="10"/>
  <c r="N118" i="10"/>
  <c r="N121" i="10"/>
  <c r="H121" i="10"/>
  <c r="H103" i="10"/>
  <c r="N103" i="10"/>
  <c r="N106" i="10"/>
  <c r="P106" i="10" s="1"/>
  <c r="N107" i="10"/>
  <c r="H110" i="10"/>
  <c r="N110" i="10"/>
  <c r="H111" i="10"/>
  <c r="N111" i="10"/>
  <c r="H112" i="10"/>
  <c r="N112" i="10"/>
  <c r="N104" i="10"/>
  <c r="P104" i="10" s="1"/>
  <c r="H97" i="10"/>
  <c r="N97" i="10"/>
  <c r="H94" i="10"/>
  <c r="N94" i="10"/>
  <c r="H96" i="10"/>
  <c r="N96" i="10"/>
  <c r="H100" i="10"/>
  <c r="N100" i="10"/>
  <c r="H101" i="10"/>
  <c r="N101" i="10"/>
  <c r="H99" i="10"/>
  <c r="P99" i="10" s="1"/>
  <c r="H82" i="10"/>
  <c r="N82" i="10"/>
  <c r="H91" i="10"/>
  <c r="N91" i="10"/>
  <c r="H86" i="10"/>
  <c r="N86" i="10"/>
  <c r="H90" i="10"/>
  <c r="N90" i="10"/>
  <c r="H89" i="10"/>
  <c r="N89" i="10"/>
  <c r="H92" i="10"/>
  <c r="N92" i="10"/>
  <c r="H87" i="10"/>
  <c r="P87" i="10" s="1"/>
  <c r="N79" i="10"/>
  <c r="N78" i="10"/>
  <c r="N77" i="10"/>
  <c r="N76" i="10"/>
  <c r="H75" i="10"/>
  <c r="N75" i="10"/>
  <c r="N80" i="10"/>
  <c r="H67" i="10"/>
  <c r="N67" i="10"/>
  <c r="H71" i="10"/>
  <c r="N71" i="10"/>
  <c r="H64" i="10"/>
  <c r="N64" i="10"/>
  <c r="H69" i="10"/>
  <c r="N69" i="10"/>
  <c r="H68" i="10"/>
  <c r="N68" i="10"/>
  <c r="H72" i="10"/>
  <c r="N72" i="10"/>
  <c r="H70" i="10"/>
  <c r="N70" i="10"/>
  <c r="H65" i="10"/>
  <c r="N65" i="10"/>
  <c r="H73" i="10"/>
  <c r="N73" i="10"/>
  <c r="N66" i="10"/>
  <c r="H66" i="10"/>
  <c r="H40" i="10"/>
  <c r="N40" i="10"/>
  <c r="H42" i="10"/>
  <c r="N42" i="10"/>
  <c r="H41" i="10"/>
  <c r="N41" i="10"/>
  <c r="H33" i="10"/>
  <c r="N33" i="10"/>
  <c r="H50" i="10"/>
  <c r="N50" i="10"/>
  <c r="N43" i="10"/>
  <c r="H43" i="10"/>
  <c r="H23" i="10"/>
  <c r="K23" i="10"/>
  <c r="N23" i="10"/>
  <c r="H20" i="10"/>
  <c r="K20" i="10"/>
  <c r="N20" i="10"/>
  <c r="H24" i="10"/>
  <c r="K24" i="10"/>
  <c r="N24" i="10"/>
  <c r="H25" i="10"/>
  <c r="N25" i="10"/>
  <c r="H27" i="10"/>
  <c r="N27" i="10"/>
  <c r="H28" i="10"/>
  <c r="N28" i="10"/>
  <c r="H29" i="10"/>
  <c r="N29" i="10"/>
  <c r="K14" i="10"/>
  <c r="N14" i="10"/>
  <c r="K13" i="10"/>
  <c r="N13" i="10"/>
  <c r="K17" i="10"/>
  <c r="N17" i="10"/>
  <c r="K15" i="10"/>
  <c r="N15" i="10"/>
  <c r="K18" i="10"/>
  <c r="N18" i="10"/>
  <c r="N12" i="10"/>
  <c r="K12" i="10"/>
  <c r="H10" i="10"/>
  <c r="H9" i="10"/>
  <c r="H8" i="10"/>
  <c r="H7" i="10"/>
  <c r="K10" i="10"/>
  <c r="K9" i="10"/>
  <c r="K8" i="10"/>
  <c r="K7" i="10"/>
  <c r="N8" i="10"/>
  <c r="N9" i="10"/>
  <c r="N10" i="10"/>
  <c r="N7" i="10"/>
  <c r="P7" i="10" s="1"/>
  <c r="S3" i="9"/>
  <c r="S92" i="9"/>
  <c r="S27" i="9"/>
  <c r="P3" i="10"/>
  <c r="V36" i="9" l="1"/>
  <c r="V39" i="9"/>
  <c r="V34" i="9"/>
  <c r="V35" i="9"/>
  <c r="V27" i="9"/>
  <c r="U27" i="9"/>
  <c r="S65" i="9"/>
  <c r="V65" i="9"/>
  <c r="S21" i="9"/>
  <c r="S84" i="9"/>
  <c r="S10" i="9"/>
  <c r="S36" i="9"/>
  <c r="S81" i="9"/>
  <c r="S85" i="9"/>
  <c r="S90" i="9"/>
  <c r="S88" i="9"/>
  <c r="U87" i="9"/>
  <c r="U63" i="9"/>
  <c r="S43" i="9"/>
  <c r="S31" i="9"/>
  <c r="S39" i="9"/>
  <c r="S38" i="9"/>
  <c r="S35" i="9"/>
  <c r="V38" i="9"/>
  <c r="P78" i="10"/>
  <c r="P68" i="10"/>
  <c r="P75" i="10"/>
  <c r="P79" i="10"/>
  <c r="P54" i="10"/>
  <c r="P71" i="10"/>
  <c r="P76" i="10"/>
  <c r="P96" i="10"/>
  <c r="P8" i="10"/>
  <c r="P89" i="10"/>
  <c r="P82" i="10"/>
  <c r="P57" i="10"/>
  <c r="P12" i="10"/>
  <c r="P43" i="10"/>
  <c r="P62" i="10"/>
  <c r="P94" i="10"/>
  <c r="P29" i="10"/>
  <c r="P49" i="10"/>
  <c r="P112" i="10"/>
  <c r="P111" i="10"/>
  <c r="P110" i="10"/>
  <c r="P124" i="10"/>
  <c r="P121" i="10"/>
  <c r="P120" i="10"/>
  <c r="P123" i="10"/>
  <c r="P18" i="10"/>
  <c r="P13" i="10"/>
  <c r="P27" i="10"/>
  <c r="P20" i="10"/>
  <c r="P50" i="10"/>
  <c r="P33" i="10"/>
  <c r="P61" i="10"/>
  <c r="P56" i="10"/>
  <c r="P10" i="10"/>
  <c r="P41" i="10"/>
  <c r="P40" i="10"/>
  <c r="P66" i="10"/>
  <c r="P65" i="10"/>
  <c r="P72" i="10"/>
  <c r="P69" i="10"/>
  <c r="P101" i="10"/>
  <c r="P77" i="10"/>
  <c r="P92" i="10"/>
  <c r="P60" i="10"/>
  <c r="P15" i="10"/>
  <c r="P14" i="10"/>
  <c r="P42" i="10"/>
  <c r="P73" i="10"/>
  <c r="P48" i="10"/>
  <c r="P100" i="10"/>
  <c r="P70" i="10"/>
  <c r="P91" i="10"/>
  <c r="P9" i="10"/>
  <c r="P90" i="10"/>
  <c r="P58" i="10"/>
  <c r="P64" i="10"/>
  <c r="V70" i="9"/>
  <c r="U70" i="9"/>
  <c r="U41" i="9"/>
  <c r="S51" i="9"/>
  <c r="V47" i="9"/>
  <c r="U47" i="9"/>
  <c r="S62" i="9"/>
  <c r="U85" i="9"/>
  <c r="U62" i="9"/>
  <c r="S41" i="9"/>
  <c r="U84" i="9"/>
  <c r="U65" i="9"/>
  <c r="S12" i="9"/>
  <c r="S34" i="9"/>
  <c r="S48" i="9"/>
  <c r="S49" i="9"/>
  <c r="S60" i="9"/>
  <c r="S71" i="9"/>
  <c r="S87" i="9"/>
  <c r="S91" i="9"/>
  <c r="V10" i="9"/>
  <c r="V12" i="9"/>
  <c r="U92" i="9"/>
  <c r="V81" i="9"/>
  <c r="V49" i="9"/>
  <c r="U48" i="9"/>
  <c r="U21" i="9"/>
  <c r="S16" i="9"/>
  <c r="S58" i="9"/>
  <c r="S45" i="9"/>
  <c r="U60" i="9"/>
  <c r="V54" i="9"/>
  <c r="V58" i="9"/>
  <c r="V90" i="9"/>
  <c r="S59" i="9"/>
  <c r="S76" i="9"/>
  <c r="U89" i="9"/>
  <c r="U81" i="9"/>
  <c r="U74" i="9"/>
  <c r="U49" i="9"/>
  <c r="V45" i="9"/>
  <c r="V41" i="9"/>
  <c r="U12" i="9"/>
  <c r="U78" i="9"/>
  <c r="S47" i="9"/>
  <c r="V84" i="9"/>
  <c r="U82" i="9"/>
  <c r="V62" i="9"/>
  <c r="V57" i="9"/>
  <c r="V43" i="9"/>
  <c r="V80" i="9"/>
  <c r="S74" i="9"/>
  <c r="S75" i="9"/>
  <c r="U88" i="9"/>
  <c r="V85" i="9"/>
  <c r="V83" i="9"/>
  <c r="V63" i="9"/>
  <c r="V61" i="9"/>
  <c r="V56" i="9"/>
  <c r="V42" i="9"/>
  <c r="U35" i="9"/>
  <c r="V91" i="9"/>
  <c r="P127" i="10"/>
  <c r="P128" i="10"/>
  <c r="P86" i="10"/>
  <c r="P67" i="10"/>
  <c r="P55" i="10"/>
  <c r="P59" i="10"/>
  <c r="P47" i="10"/>
  <c r="P45" i="10"/>
  <c r="P44" i="10"/>
  <c r="P46" i="10"/>
  <c r="P31" i="10"/>
  <c r="P36" i="10"/>
  <c r="P38" i="10"/>
  <c r="P32" i="10"/>
  <c r="P39" i="10"/>
  <c r="P35" i="10"/>
  <c r="P34" i="10"/>
  <c r="P37" i="10"/>
  <c r="P23" i="10"/>
  <c r="P24" i="10"/>
  <c r="P28" i="10"/>
  <c r="P17" i="10"/>
  <c r="P126" i="10"/>
  <c r="P118" i="10"/>
  <c r="P107" i="10"/>
  <c r="P103" i="10"/>
  <c r="U80" i="9"/>
  <c r="V59" i="9"/>
  <c r="V51" i="9"/>
  <c r="V48" i="9"/>
  <c r="U57" i="9"/>
  <c r="U56" i="9"/>
  <c r="U45" i="9"/>
  <c r="U34" i="9"/>
  <c r="V21" i="9"/>
  <c r="V16" i="9"/>
  <c r="U38" i="9"/>
  <c r="U36" i="9"/>
  <c r="P97" i="10"/>
  <c r="P80" i="10"/>
  <c r="P25" i="10"/>
  <c r="S80" i="9"/>
  <c r="V76" i="9"/>
  <c r="U75" i="9"/>
  <c r="V77" i="9"/>
  <c r="V71" i="9"/>
  <c r="U71" i="9"/>
  <c r="V7" i="9"/>
  <c r="U7" i="9"/>
  <c r="U83" i="9"/>
  <c r="U61" i="9"/>
  <c r="U59" i="9"/>
  <c r="U51" i="9"/>
  <c r="U43" i="9"/>
  <c r="U31" i="9"/>
  <c r="U39" i="9"/>
  <c r="U9" i="9"/>
  <c r="U16" i="9"/>
  <c r="U58" i="9"/>
  <c r="U10" i="9"/>
  <c r="V82" i="9"/>
  <c r="V60" i="9"/>
  <c r="U54" i="9"/>
  <c r="U42" i="9"/>
  <c r="U28" i="9"/>
</calcChain>
</file>

<file path=xl/sharedStrings.xml><?xml version="1.0" encoding="utf-8"?>
<sst xmlns="http://schemas.openxmlformats.org/spreadsheetml/2006/main" count="1147" uniqueCount="344">
  <si>
    <t>FINAL</t>
  </si>
  <si>
    <t>RIDER</t>
  </si>
  <si>
    <t>HORSE</t>
  </si>
  <si>
    <t>CLUB</t>
  </si>
  <si>
    <t>ROUND 1</t>
  </si>
  <si>
    <t>Average Score Round 1</t>
  </si>
  <si>
    <t>Placing</t>
  </si>
  <si>
    <t>Points</t>
  </si>
  <si>
    <t>ROUND 2</t>
  </si>
  <si>
    <t>Average Score Round 2</t>
  </si>
  <si>
    <t>Event Points</t>
  </si>
  <si>
    <t>Event Placing</t>
  </si>
  <si>
    <t>No</t>
  </si>
  <si>
    <t>Judge 1</t>
  </si>
  <si>
    <t>Judge 2</t>
  </si>
  <si>
    <t>10 &amp; Under  -  50cm</t>
  </si>
  <si>
    <t>Combined Points</t>
  </si>
  <si>
    <t>Average</t>
  </si>
  <si>
    <t>A &amp; B Grade</t>
  </si>
  <si>
    <t>CLASS 5</t>
  </si>
  <si>
    <t>CLASS 6</t>
  </si>
  <si>
    <t>Seniors</t>
  </si>
  <si>
    <t>13 &amp; Under 15 - 70cm</t>
  </si>
  <si>
    <t>15 &amp; Under 17 - 80cm</t>
  </si>
  <si>
    <t>CLASS 1</t>
  </si>
  <si>
    <t>CLASS 2</t>
  </si>
  <si>
    <t>CLASS 3</t>
  </si>
  <si>
    <t>CLASS 4</t>
  </si>
  <si>
    <t>Clear</t>
  </si>
  <si>
    <t>11 &amp; Under 13 - 60cm</t>
  </si>
  <si>
    <t>CLASS JE 1</t>
  </si>
  <si>
    <t>CLASS JE 2</t>
  </si>
  <si>
    <t>CLASS JE 3</t>
  </si>
  <si>
    <t>CLASS JE 4</t>
  </si>
  <si>
    <t>CLASS JE 5</t>
  </si>
  <si>
    <t>CLASS JE 6</t>
  </si>
  <si>
    <t>No.</t>
  </si>
  <si>
    <t>Class 7</t>
  </si>
  <si>
    <t>Class 8</t>
  </si>
  <si>
    <t>Class 9</t>
  </si>
  <si>
    <t>Class 10</t>
  </si>
  <si>
    <t>Class 11</t>
  </si>
  <si>
    <t>AM7</t>
  </si>
  <si>
    <t>AM6</t>
  </si>
  <si>
    <t>CLASS JE 11</t>
  </si>
  <si>
    <t>CLASS JE 12</t>
  </si>
  <si>
    <t>CLASS JE 13</t>
  </si>
  <si>
    <t>Beginners 13 yrs and over - 50-60cm</t>
  </si>
  <si>
    <t>State Qualifier</t>
  </si>
  <si>
    <t>Results Published</t>
  </si>
  <si>
    <t>Tallebudgera Pony Club</t>
  </si>
  <si>
    <t>Order</t>
  </si>
  <si>
    <t>Instructions</t>
  </si>
  <si>
    <t>Formulas for points assume that placings are to 10th, points are awarded 1st - 10 points, 10th - 1 point</t>
  </si>
  <si>
    <t>Sheet will workout if the rider has reached state qualification</t>
  </si>
  <si>
    <t>For that formula to work you must put a 1 in a clear column when the rider has jumped clear, the sheet automatically formats that as a C</t>
  </si>
  <si>
    <t>Round 1</t>
  </si>
  <si>
    <t>Totals</t>
  </si>
  <si>
    <t>Round 2</t>
  </si>
  <si>
    <t>State Q</t>
  </si>
  <si>
    <t>Tallebudgera</t>
  </si>
  <si>
    <t>Southport</t>
  </si>
  <si>
    <t>Oxenford</t>
  </si>
  <si>
    <t>Tamborine</t>
  </si>
  <si>
    <t>Jayde McKinnon</t>
  </si>
  <si>
    <t>Buena Vista Jonathon</t>
  </si>
  <si>
    <t>Kyle Briar</t>
  </si>
  <si>
    <t>Bailey Briar</t>
  </si>
  <si>
    <t>Greenbank</t>
  </si>
  <si>
    <t>Katelyn Burgess</t>
  </si>
  <si>
    <t>Nerang</t>
  </si>
  <si>
    <t>Start</t>
  </si>
  <si>
    <t>HC</t>
  </si>
  <si>
    <t>Miss Trista</t>
  </si>
  <si>
    <t>Heidee Grisbrook</t>
  </si>
  <si>
    <t>Shani Massignani</t>
  </si>
  <si>
    <t>Mudgeeraba</t>
  </si>
  <si>
    <t>Esscort Dominator</t>
  </si>
  <si>
    <t xml:space="preserve"> </t>
  </si>
  <si>
    <t>Official 13 &amp; U26</t>
  </si>
  <si>
    <t>Power &amp; Speed</t>
  </si>
  <si>
    <t>Perf Card</t>
  </si>
  <si>
    <t>Club</t>
  </si>
  <si>
    <t>Perf Crd</t>
  </si>
  <si>
    <t>Class SJ12</t>
  </si>
  <si>
    <t>E</t>
  </si>
  <si>
    <t>AM5</t>
  </si>
  <si>
    <t>Power and Speed</t>
  </si>
  <si>
    <t>Mia Jensen</t>
  </si>
  <si>
    <t>Tihana North</t>
  </si>
  <si>
    <t>Fliss Floss</t>
  </si>
  <si>
    <t>Arianna Sing</t>
  </si>
  <si>
    <t>Nillalook Banksia</t>
  </si>
  <si>
    <t>Jimboomba</t>
  </si>
  <si>
    <t>Piper Myatt</t>
  </si>
  <si>
    <t>Bailey</t>
  </si>
  <si>
    <t>Jumping Equitation - Sunday 12th July 2020</t>
  </si>
  <si>
    <t>Mudgeerba</t>
  </si>
  <si>
    <t>Jessica Hewes</t>
  </si>
  <si>
    <t>Grace Frawley</t>
  </si>
  <si>
    <t>Zoe Perry</t>
  </si>
  <si>
    <t>Irish Kerr</t>
  </si>
  <si>
    <t>Oceania Graham</t>
  </si>
  <si>
    <t>Grace Fullerton</t>
  </si>
  <si>
    <t>Emma Thompson</t>
  </si>
  <si>
    <t>Deni Hopkins</t>
  </si>
  <si>
    <t>Kirrah Paten</t>
  </si>
  <si>
    <t>Nakita Stewart</t>
  </si>
  <si>
    <t>Murrumbooee Deception</t>
  </si>
  <si>
    <t>Oakey</t>
  </si>
  <si>
    <t>Duke</t>
  </si>
  <si>
    <t>Gandalf</t>
  </si>
  <si>
    <t>Deny Deny</t>
  </si>
  <si>
    <t>Escort Dominator</t>
  </si>
  <si>
    <t>Lewis</t>
  </si>
  <si>
    <t>Natreme Regal Dreamer</t>
  </si>
  <si>
    <t>Berragoon Tilly Divine</t>
  </si>
  <si>
    <t>Sonitas Cascade</t>
  </si>
  <si>
    <t>Southside</t>
  </si>
  <si>
    <t>Wynumm</t>
  </si>
  <si>
    <t>Charlie Hewes</t>
  </si>
  <si>
    <t>Charlotte Skelton</t>
  </si>
  <si>
    <t>Rebecca Humphries</t>
  </si>
  <si>
    <t>Sienna White</t>
  </si>
  <si>
    <t>Shae Stubbs</t>
  </si>
  <si>
    <t>Tara Corry</t>
  </si>
  <si>
    <t>Skye Primus</t>
  </si>
  <si>
    <t>Lilly Hughes</t>
  </si>
  <si>
    <t>Lucy Colless</t>
  </si>
  <si>
    <t>Mayor Docs Freckles</t>
  </si>
  <si>
    <t>Moonshine</t>
  </si>
  <si>
    <t>Super Force</t>
  </si>
  <si>
    <t>Murray Equine Kahlua</t>
  </si>
  <si>
    <t>Estikhraaj</t>
  </si>
  <si>
    <t>Binnowie Special Edition</t>
  </si>
  <si>
    <t>Ella Jacobs</t>
  </si>
  <si>
    <t>Sophie Krueger</t>
  </si>
  <si>
    <t>Ashleigh Phillips</t>
  </si>
  <si>
    <t>Kate Scott</t>
  </si>
  <si>
    <t>Georgia Gent</t>
  </si>
  <si>
    <t>Caitlin Ward</t>
  </si>
  <si>
    <t>Milli Colless</t>
  </si>
  <si>
    <t>Frushia Criss</t>
  </si>
  <si>
    <t>Tahlia Criss</t>
  </si>
  <si>
    <t>Holly Ranger</t>
  </si>
  <si>
    <t>Lilli-Ann Park</t>
  </si>
  <si>
    <t>Isabella Ioannidis</t>
  </si>
  <si>
    <t>Pirate Pete</t>
  </si>
  <si>
    <t>Le Grande Andres</t>
  </si>
  <si>
    <t>Gossip Girl</t>
  </si>
  <si>
    <t>Deck of Stars</t>
  </si>
  <si>
    <t>Jump on Board</t>
  </si>
  <si>
    <t>Cascading Regal Irish</t>
  </si>
  <si>
    <t>Chardale Jett</t>
  </si>
  <si>
    <t>Jocks and Socks</t>
  </si>
  <si>
    <t>Gunning for Thyme</t>
  </si>
  <si>
    <t>Dark Knight</t>
  </si>
  <si>
    <t>Glenngannon Evangalen</t>
  </si>
  <si>
    <t>Hugo</t>
  </si>
  <si>
    <t>Midnight Playboy</t>
  </si>
  <si>
    <t>BF Shoshani</t>
  </si>
  <si>
    <t>Wizard</t>
  </si>
  <si>
    <t>Waterford</t>
  </si>
  <si>
    <t>Runcorn</t>
  </si>
  <si>
    <t>Indi</t>
  </si>
  <si>
    <t>Magicians Secret</t>
  </si>
  <si>
    <t>Albany Creek</t>
  </si>
  <si>
    <t>Kristy Connell - SNR</t>
  </si>
  <si>
    <t>Nicole Condon - SNR</t>
  </si>
  <si>
    <t>Lunar Eclipse</t>
  </si>
  <si>
    <t>Dolce</t>
  </si>
  <si>
    <t>Unofficial 13 &amp; Under 26 - 50cm</t>
  </si>
  <si>
    <t>Ella Dwyer</t>
  </si>
  <si>
    <t>Jasmine Lessue</t>
  </si>
  <si>
    <t>Alexandra Sheard</t>
  </si>
  <si>
    <t>Lotus Locke</t>
  </si>
  <si>
    <t>Ella Shultz</t>
  </si>
  <si>
    <t>Nezar Cetin</t>
  </si>
  <si>
    <t>Ferocity Park on Dusk</t>
  </si>
  <si>
    <t>Wadbilligia Secret</t>
  </si>
  <si>
    <t xml:space="preserve">Storm </t>
  </si>
  <si>
    <t>Toffee</t>
  </si>
  <si>
    <t>Ruffy</t>
  </si>
  <si>
    <t>Buddy</t>
  </si>
  <si>
    <t>Unofficial 12 &amp; Under - 30cm</t>
  </si>
  <si>
    <t>Skylar Surie</t>
  </si>
  <si>
    <t>Indianna Carter</t>
  </si>
  <si>
    <t>Jazmyn Locke</t>
  </si>
  <si>
    <t>Mikayla Webb</t>
  </si>
  <si>
    <t>Portia Thwaite</t>
  </si>
  <si>
    <t>Keira Burgermeister</t>
  </si>
  <si>
    <t>Roany</t>
  </si>
  <si>
    <t>Shanamer Top Note</t>
  </si>
  <si>
    <t>Thornbird</t>
  </si>
  <si>
    <t>Wyatt Park Paddington Bear</t>
  </si>
  <si>
    <t>Spirit</t>
  </si>
  <si>
    <t>Matador</t>
  </si>
  <si>
    <t>Tercoma</t>
  </si>
  <si>
    <t xml:space="preserve">Mudgeeraba </t>
  </si>
  <si>
    <t>Official 13 &amp; U26 - 110cm</t>
  </si>
  <si>
    <t>Nathan Moynihan</t>
  </si>
  <si>
    <t>Fuschia Criss</t>
  </si>
  <si>
    <t>Flying Gerry</t>
  </si>
  <si>
    <t>Dual Diamond</t>
  </si>
  <si>
    <t>Twins Deluxe</t>
  </si>
  <si>
    <t>Official 13 &amp; U26 - 100cm</t>
  </si>
  <si>
    <t>Savanah Whitehead</t>
  </si>
  <si>
    <t>Lorna Clifford</t>
  </si>
  <si>
    <t xml:space="preserve">Alfon's </t>
  </si>
  <si>
    <t>Sundance</t>
  </si>
  <si>
    <t>Ngahiwi Possum</t>
  </si>
  <si>
    <t>Baloubabe Z</t>
  </si>
  <si>
    <t>Official 12 Years &amp; Under - 80cm</t>
  </si>
  <si>
    <t>Olivia Soegaard</t>
  </si>
  <si>
    <t>James Hosie</t>
  </si>
  <si>
    <t>AV Samson</t>
  </si>
  <si>
    <t>Sarova Park Paparazzi</t>
  </si>
  <si>
    <t>Sophie Shaffer</t>
  </si>
  <si>
    <t>Black Layce</t>
  </si>
  <si>
    <t>Viewmont Buster</t>
  </si>
  <si>
    <t>Official 12 Years &amp; Under - 70cm</t>
  </si>
  <si>
    <t>Jada Brown</t>
  </si>
  <si>
    <t>Skye Hosie</t>
  </si>
  <si>
    <t>Dude</t>
  </si>
  <si>
    <t>Rememberance Day</t>
  </si>
  <si>
    <t>Official 10 Years &amp; Under - 60cm</t>
  </si>
  <si>
    <t>Amiteal Smith</t>
  </si>
  <si>
    <t>Ottaba November Rain</t>
  </si>
  <si>
    <t>Pine Rivers</t>
  </si>
  <si>
    <t>SJ's Golden Rose</t>
  </si>
  <si>
    <t>Official 13 &amp; U26 - 90cm</t>
  </si>
  <si>
    <t>Ashleigh Lowe</t>
  </si>
  <si>
    <t>Fushcia Criss</t>
  </si>
  <si>
    <t>Gabriella Comito</t>
  </si>
  <si>
    <t>Isabel Jessop</t>
  </si>
  <si>
    <t>Savannah Whitehead</t>
  </si>
  <si>
    <t>Rainbw Magic</t>
  </si>
  <si>
    <t>BF Shoshoni</t>
  </si>
  <si>
    <t>Glengannon Evangalene</t>
  </si>
  <si>
    <t>MEC Redeemer</t>
  </si>
  <si>
    <t>Show No Mercy</t>
  </si>
  <si>
    <t>Jocks and Sock</t>
  </si>
  <si>
    <t xml:space="preserve">Tamborine </t>
  </si>
  <si>
    <t>Official 13 &amp; U26 - 80cm</t>
  </si>
  <si>
    <t>Madeline Fowkes</t>
  </si>
  <si>
    <t>Sibella Bonnor</t>
  </si>
  <si>
    <t>Mojo</t>
  </si>
  <si>
    <t>Quality Man</t>
  </si>
  <si>
    <t>Casscading Regal Irish</t>
  </si>
  <si>
    <t>Camoflage</t>
  </si>
  <si>
    <t>CP Clickety Clack</t>
  </si>
  <si>
    <t>Official 13 &amp; U26 - 70cm</t>
  </si>
  <si>
    <t>River Johnson</t>
  </si>
  <si>
    <t>Asha Port</t>
  </si>
  <si>
    <t>Yasmin Jessop</t>
  </si>
  <si>
    <t>Pheonix Moon</t>
  </si>
  <si>
    <t>Anaminka</t>
  </si>
  <si>
    <t>Abbie</t>
  </si>
  <si>
    <t>Pheonix Park Medusa</t>
  </si>
  <si>
    <t>Calveston Gossip Girl</t>
  </si>
  <si>
    <t>P&amp;S</t>
  </si>
  <si>
    <t>S</t>
  </si>
  <si>
    <t>Statt</t>
  </si>
  <si>
    <t>Kenda Park Edwardian</t>
  </si>
  <si>
    <t>Windjama Step in Time</t>
  </si>
  <si>
    <t>Delany's Creek</t>
  </si>
  <si>
    <t>21 &amp; Under 26 - 80cm</t>
  </si>
  <si>
    <t>17 &amp; Under 21 - 80cm</t>
  </si>
  <si>
    <t>Official &amp; Unofficial Showjumping - Sunday12th July 2020</t>
  </si>
  <si>
    <t>Marni Kerr</t>
  </si>
  <si>
    <t>Dezi</t>
  </si>
  <si>
    <t>Samford Valley</t>
  </si>
  <si>
    <t>Vintage Sun</t>
  </si>
  <si>
    <t>John Thomson - SNR (70cm)</t>
  </si>
  <si>
    <t>Mia Jensen *</t>
  </si>
  <si>
    <t>Ella Jacobs  *</t>
  </si>
  <si>
    <t>Kyle Briar  *</t>
  </si>
  <si>
    <t>Katelyn Burgess  *</t>
  </si>
  <si>
    <t>Isabella Ioannidis *</t>
  </si>
  <si>
    <t>4 riders</t>
  </si>
  <si>
    <t>6 riders</t>
  </si>
  <si>
    <t>11 riders</t>
  </si>
  <si>
    <t>10 riders</t>
  </si>
  <si>
    <t>5 riders</t>
  </si>
  <si>
    <t>8 riders</t>
  </si>
  <si>
    <t>9 riders</t>
  </si>
  <si>
    <t>12 riders</t>
  </si>
  <si>
    <t xml:space="preserve">Kate Scott  </t>
  </si>
  <si>
    <t xml:space="preserve">Oceania Graham </t>
  </si>
  <si>
    <t>Brolgas Bid</t>
  </si>
  <si>
    <t>Super Docs Gold Rush</t>
  </si>
  <si>
    <t>Comoflauge</t>
  </si>
  <si>
    <t>Chappel House Gwylim</t>
  </si>
  <si>
    <t>Sienna Tombs</t>
  </si>
  <si>
    <t>Pegasus Park Buzz Lightyear</t>
  </si>
  <si>
    <t>Destined to Be</t>
  </si>
  <si>
    <t>Viewmont Busgter</t>
  </si>
  <si>
    <t>Delaney's Creek</t>
  </si>
  <si>
    <t>Tracey Winmill - SNR (70cm)</t>
  </si>
  <si>
    <t>Talia Criss</t>
  </si>
  <si>
    <t>Holly Ranger  *</t>
  </si>
  <si>
    <t>Sophie Krueger  *</t>
  </si>
  <si>
    <t xml:space="preserve">Caitlin Ward  </t>
  </si>
  <si>
    <t xml:space="preserve">Arianna Sing </t>
  </si>
  <si>
    <t>James Hosie  *</t>
  </si>
  <si>
    <t>Dionne Skelton - SNR (60cm)</t>
  </si>
  <si>
    <t>Danielle Edwards - SNR  (70cm)</t>
  </si>
  <si>
    <t>Danielle Edwards - SNR  (80cm)</t>
  </si>
  <si>
    <t>Murray Equine Kalhua</t>
  </si>
  <si>
    <t xml:space="preserve">Jessica Hewes </t>
  </si>
  <si>
    <t>Nakita Stewart  *</t>
  </si>
  <si>
    <t xml:space="preserve">Zoe Perry  </t>
  </si>
  <si>
    <t>Emma Thompson  *</t>
  </si>
  <si>
    <t>Kylie Soegaard - SNR (60cm)</t>
  </si>
  <si>
    <t>Sarah Weiss - SNR (100cm)</t>
  </si>
  <si>
    <t>Sarah Weiss - SNR (110cm)</t>
  </si>
  <si>
    <t>TOTAL 47 riders</t>
  </si>
  <si>
    <t>TOTAL 78 riders</t>
  </si>
  <si>
    <t>Alana Perry - SNR (70cm)</t>
  </si>
  <si>
    <t xml:space="preserve">Charlie Hewes  </t>
  </si>
  <si>
    <t xml:space="preserve">Tara Corry  </t>
  </si>
  <si>
    <t>Lucy Colless  *</t>
  </si>
  <si>
    <t xml:space="preserve">Shae Stubbs  </t>
  </si>
  <si>
    <t>Sienna White  *</t>
  </si>
  <si>
    <t>BLANK</t>
  </si>
  <si>
    <t>Official 13 &amp; U26 110cm</t>
  </si>
  <si>
    <t>Official 13 &amp; U26 100cm</t>
  </si>
  <si>
    <t>Official 13 &amp; U26 90cm</t>
  </si>
  <si>
    <t>Official 13 &amp; U26 70cm</t>
  </si>
  <si>
    <t>Official 13 &amp; U26 80cm</t>
  </si>
  <si>
    <t>Official 12 Years &amp; Under 80cm</t>
  </si>
  <si>
    <t>Official 10 Years &amp; Under 60cm</t>
  </si>
  <si>
    <t>Unofficial 12 &amp; Under 30cm</t>
  </si>
  <si>
    <t>Unofficial 13 &amp; Under 26 50cm</t>
  </si>
  <si>
    <t>Nicole Condon - SNR - SCRATCHED</t>
  </si>
  <si>
    <r>
      <t xml:space="preserve">Amiteal Smith - </t>
    </r>
    <r>
      <rPr>
        <sz val="10"/>
        <color rgb="FFFF0000"/>
        <rFont val="Calibri (Body)"/>
      </rPr>
      <t>SCRATCHED</t>
    </r>
  </si>
  <si>
    <r>
      <t xml:space="preserve">Nicole Condon - SNR - </t>
    </r>
    <r>
      <rPr>
        <sz val="10"/>
        <color theme="1"/>
        <rFont val="Calibri (Body)"/>
      </rPr>
      <t>SCRATCHED</t>
    </r>
  </si>
  <si>
    <r>
      <t xml:space="preserve">Georgia Dent - </t>
    </r>
    <r>
      <rPr>
        <b/>
        <sz val="10"/>
        <rFont val="Calibri"/>
        <family val="2"/>
        <scheme val="minor"/>
      </rPr>
      <t>SCRATCHED</t>
    </r>
  </si>
  <si>
    <r>
      <t xml:space="preserve">Gossip Girl - </t>
    </r>
    <r>
      <rPr>
        <b/>
        <sz val="10"/>
        <rFont val="Calibri"/>
        <family val="2"/>
        <scheme val="minor"/>
      </rPr>
      <t>SCRATCHED</t>
    </r>
  </si>
  <si>
    <t>C</t>
  </si>
  <si>
    <t>Q1</t>
  </si>
  <si>
    <t>Sibella bonner</t>
  </si>
  <si>
    <t>Official 12 Years &amp; Under 70cm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</si>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</sst>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\ h:mm\ AM/PM"/>
    <numFmt numFmtId="165" formatCode="0.0"/>
    <numFmt numFmtId="166" formatCode="d/m/yy\ h:mm\ AM/PM"/>
    <numFmt numFmtId="167" formatCode="hh:mm\ AM/PM"/>
    <numFmt numFmtId="168" formatCode="&quot;C&quot;"/>
  </numFmts>
  <fonts count="5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2"/>
      <name val="Calibri"/>
      <family val="2"/>
      <scheme val="minor"/>
    </font>
    <font>
      <strike/>
      <sz val="12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trike/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trike/>
      <sz val="10"/>
      <color rgb="FF00B0F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SansSerif"/>
    </font>
    <font>
      <sz val="10"/>
      <color theme="1"/>
      <name val="SansSerif"/>
    </font>
    <font>
      <sz val="10"/>
      <color theme="1" tint="0.34998626667073579"/>
      <name val="Calibri"/>
      <family val="2"/>
      <scheme val="minor"/>
    </font>
    <font>
      <sz val="10"/>
      <color theme="1" tint="0.34998626667073579"/>
      <name val="SansSerif"/>
    </font>
    <font>
      <sz val="10"/>
      <color theme="1" tint="0.34998626667073579"/>
      <name val="Calibri"/>
      <family val="2"/>
    </font>
    <font>
      <sz val="10"/>
      <name val="SansSerif"/>
    </font>
    <font>
      <b/>
      <sz val="10"/>
      <color theme="1"/>
      <name val="Calibri"/>
      <family val="2"/>
      <scheme val="minor"/>
    </font>
    <font>
      <sz val="10"/>
      <color rgb="FFFF0000"/>
      <name val="Calibri (Body)"/>
    </font>
    <font>
      <sz val="10"/>
      <color theme="1"/>
      <name val="Calibri (Body)"/>
    </font>
    <font>
      <sz val="14"/>
      <color rgb="FF0000FF"/>
      <name val="Calibri"/>
      <family val="2"/>
      <scheme val="minor"/>
    </font>
    <font>
      <sz val="14"/>
      <color rgb="FF00B0F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/>
      <diagonal/>
    </border>
  </borders>
  <cellStyleXfs count="28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44">
    <xf numFmtId="0" fontId="0" fillId="0" borderId="0" xfId="0"/>
    <xf numFmtId="0" fontId="23" fillId="0" borderId="0" xfId="0" applyFont="1"/>
    <xf numFmtId="0" fontId="24" fillId="0" borderId="0" xfId="0" applyFont="1"/>
    <xf numFmtId="1" fontId="23" fillId="0" borderId="0" xfId="0" applyNumberFormat="1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8" fillId="0" borderId="0" xfId="0" applyFont="1"/>
    <xf numFmtId="0" fontId="24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30" fillId="0" borderId="0" xfId="0" quotePrefix="1" applyFont="1" applyAlignment="1">
      <alignment horizontal="center"/>
    </xf>
    <xf numFmtId="0" fontId="31" fillId="0" borderId="39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59" xfId="0" applyFont="1" applyFill="1" applyBorder="1" applyAlignment="1">
      <alignment horizontal="center" vertical="center" wrapText="1"/>
    </xf>
    <xf numFmtId="1" fontId="31" fillId="0" borderId="60" xfId="0" applyNumberFormat="1" applyFont="1" applyFill="1" applyBorder="1" applyAlignment="1">
      <alignment horizontal="center" vertical="center" wrapText="1"/>
    </xf>
    <xf numFmtId="1" fontId="31" fillId="0" borderId="61" xfId="0" applyNumberFormat="1" applyFont="1" applyFill="1" applyBorder="1" applyAlignment="1">
      <alignment horizontal="center" vertical="center" wrapText="1"/>
    </xf>
    <xf numFmtId="0" fontId="31" fillId="0" borderId="60" xfId="0" applyFont="1" applyFill="1" applyBorder="1" applyAlignment="1">
      <alignment horizontal="center" vertical="center" wrapText="1"/>
    </xf>
    <xf numFmtId="0" fontId="31" fillId="0" borderId="6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/>
    </xf>
    <xf numFmtId="0" fontId="21" fillId="24" borderId="47" xfId="0" quotePrefix="1" applyFont="1" applyFill="1" applyBorder="1" applyAlignment="1">
      <alignment horizontal="center" vertical="center"/>
    </xf>
    <xf numFmtId="0" fontId="21" fillId="24" borderId="51" xfId="0" applyNumberFormat="1" applyFont="1" applyFill="1" applyBorder="1" applyAlignment="1" applyProtection="1">
      <alignment horizontal="left" vertical="center"/>
      <protection locked="0"/>
    </xf>
    <xf numFmtId="0" fontId="21" fillId="24" borderId="51" xfId="0" applyNumberFormat="1" applyFont="1" applyFill="1" applyBorder="1" applyAlignment="1" applyProtection="1">
      <alignment vertical="center"/>
      <protection locked="0"/>
    </xf>
    <xf numFmtId="0" fontId="27" fillId="24" borderId="51" xfId="0" applyFont="1" applyFill="1" applyBorder="1" applyAlignment="1">
      <alignment horizontal="center" vertical="center"/>
    </xf>
    <xf numFmtId="0" fontId="21" fillId="24" borderId="51" xfId="0" applyFont="1" applyFill="1" applyBorder="1" applyAlignment="1">
      <alignment horizontal="center" vertical="center" wrapText="1"/>
    </xf>
    <xf numFmtId="0" fontId="25" fillId="24" borderId="51" xfId="0" applyFont="1" applyFill="1" applyBorder="1" applyAlignment="1">
      <alignment horizontal="center" vertical="center"/>
    </xf>
    <xf numFmtId="2" fontId="27" fillId="24" borderId="51" xfId="0" applyNumberFormat="1" applyFont="1" applyFill="1" applyBorder="1" applyAlignment="1">
      <alignment horizontal="center" vertical="center"/>
    </xf>
    <xf numFmtId="2" fontId="27" fillId="24" borderId="52" xfId="0" applyNumberFormat="1" applyFont="1" applyFill="1" applyBorder="1" applyAlignment="1">
      <alignment horizontal="center" vertical="center"/>
    </xf>
    <xf numFmtId="0" fontId="23" fillId="25" borderId="0" xfId="0" applyFont="1" applyFill="1"/>
    <xf numFmtId="0" fontId="23" fillId="27" borderId="31" xfId="0" applyFont="1" applyFill="1" applyBorder="1"/>
    <xf numFmtId="0" fontId="23" fillId="0" borderId="40" xfId="0" applyFont="1" applyBorder="1" applyAlignment="1">
      <alignment horizontal="center"/>
    </xf>
    <xf numFmtId="0" fontId="23" fillId="0" borderId="14" xfId="0" applyFont="1" applyFill="1" applyBorder="1" applyAlignment="1">
      <alignment horizontal="left" vertical="center"/>
    </xf>
    <xf numFmtId="0" fontId="23" fillId="0" borderId="14" xfId="0" applyFont="1" applyBorder="1"/>
    <xf numFmtId="0" fontId="23" fillId="0" borderId="17" xfId="0" applyFont="1" applyBorder="1"/>
    <xf numFmtId="168" fontId="28" fillId="0" borderId="45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1" fontId="27" fillId="0" borderId="35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1" fontId="21" fillId="0" borderId="40" xfId="0" applyNumberFormat="1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23" fillId="0" borderId="23" xfId="0" applyFont="1" applyBorder="1" applyAlignment="1">
      <alignment horizontal="center"/>
    </xf>
    <xf numFmtId="0" fontId="23" fillId="0" borderId="10" xfId="0" applyFont="1" applyFill="1" applyBorder="1" applyAlignment="1">
      <alignment horizontal="left" vertical="center"/>
    </xf>
    <xf numFmtId="0" fontId="23" fillId="0" borderId="10" xfId="0" applyFont="1" applyBorder="1"/>
    <xf numFmtId="0" fontId="23" fillId="0" borderId="12" xfId="0" applyFont="1" applyBorder="1"/>
    <xf numFmtId="0" fontId="25" fillId="0" borderId="11" xfId="0" applyFont="1" applyBorder="1" applyAlignment="1">
      <alignment horizontal="center" vertical="center"/>
    </xf>
    <xf numFmtId="1" fontId="21" fillId="0" borderId="23" xfId="0" applyNumberFormat="1" applyFont="1" applyFill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/>
    </xf>
    <xf numFmtId="0" fontId="23" fillId="0" borderId="13" xfId="0" applyFont="1" applyFill="1" applyBorder="1" applyAlignment="1">
      <alignment horizontal="left" vertical="center"/>
    </xf>
    <xf numFmtId="0" fontId="23" fillId="0" borderId="13" xfId="0" applyFont="1" applyBorder="1"/>
    <xf numFmtId="0" fontId="23" fillId="0" borderId="16" xfId="0" applyFont="1" applyBorder="1"/>
    <xf numFmtId="0" fontId="25" fillId="0" borderId="50" xfId="0" applyFont="1" applyBorder="1" applyAlignment="1">
      <alignment horizontal="center" vertical="center"/>
    </xf>
    <xf numFmtId="0" fontId="34" fillId="24" borderId="51" xfId="0" applyFont="1" applyFill="1" applyBorder="1" applyAlignment="1">
      <alignment vertical="center"/>
    </xf>
    <xf numFmtId="0" fontId="27" fillId="24" borderId="51" xfId="0" quotePrefix="1" applyFont="1" applyFill="1" applyBorder="1" applyAlignment="1">
      <alignment horizontal="center" vertical="center"/>
    </xf>
    <xf numFmtId="0" fontId="25" fillId="24" borderId="51" xfId="0" quotePrefix="1" applyFont="1" applyFill="1" applyBorder="1" applyAlignment="1">
      <alignment horizontal="center" vertical="center"/>
    </xf>
    <xf numFmtId="1" fontId="27" fillId="24" borderId="51" xfId="0" applyNumberFormat="1" applyFont="1" applyFill="1" applyBorder="1" applyAlignment="1">
      <alignment horizontal="center" vertical="center"/>
    </xf>
    <xf numFmtId="0" fontId="23" fillId="25" borderId="0" xfId="0" applyFont="1" applyFill="1" applyAlignment="1">
      <alignment vertical="center"/>
    </xf>
    <xf numFmtId="0" fontId="23" fillId="25" borderId="0" xfId="0" applyFont="1" applyFill="1" applyAlignment="1">
      <alignment horizontal="center"/>
    </xf>
    <xf numFmtId="0" fontId="34" fillId="24" borderId="47" xfId="0" applyFont="1" applyFill="1" applyBorder="1" applyAlignment="1">
      <alignment horizontal="center" vertical="center"/>
    </xf>
    <xf numFmtId="0" fontId="21" fillId="24" borderId="51" xfId="0" applyFont="1" applyFill="1" applyBorder="1" applyAlignment="1">
      <alignment vertical="center"/>
    </xf>
    <xf numFmtId="1" fontId="27" fillId="24" borderId="5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35" fillId="24" borderId="47" xfId="0" applyFont="1" applyFill="1" applyBorder="1" applyAlignment="1">
      <alignment horizontal="center" vertical="center"/>
    </xf>
    <xf numFmtId="0" fontId="35" fillId="24" borderId="51" xfId="0" applyFont="1" applyFill="1" applyBorder="1" applyAlignment="1">
      <alignment vertical="center"/>
    </xf>
    <xf numFmtId="0" fontId="35" fillId="24" borderId="52" xfId="0" applyFont="1" applyFill="1" applyBorder="1" applyAlignment="1">
      <alignment vertical="center"/>
    </xf>
    <xf numFmtId="0" fontId="38" fillId="25" borderId="0" xfId="0" applyFont="1" applyFill="1" applyAlignment="1">
      <alignment vertical="center"/>
    </xf>
    <xf numFmtId="0" fontId="38" fillId="25" borderId="0" xfId="0" applyFont="1" applyFill="1" applyAlignment="1">
      <alignment horizontal="center"/>
    </xf>
    <xf numFmtId="0" fontId="38" fillId="25" borderId="0" xfId="0" applyFont="1" applyFill="1"/>
    <xf numFmtId="0" fontId="27" fillId="24" borderId="52" xfId="0" applyFont="1" applyFill="1" applyBorder="1" applyAlignment="1">
      <alignment horizontal="center" vertical="center"/>
    </xf>
    <xf numFmtId="0" fontId="34" fillId="24" borderId="52" xfId="0" applyFont="1" applyFill="1" applyBorder="1" applyAlignment="1">
      <alignment vertical="center"/>
    </xf>
    <xf numFmtId="0" fontId="23" fillId="0" borderId="26" xfId="0" applyFont="1" applyBorder="1" applyAlignment="1">
      <alignment horizontal="center"/>
    </xf>
    <xf numFmtId="0" fontId="23" fillId="0" borderId="27" xfId="0" applyFont="1" applyFill="1" applyBorder="1" applyAlignment="1">
      <alignment horizontal="left" vertical="center"/>
    </xf>
    <xf numFmtId="0" fontId="23" fillId="0" borderId="27" xfId="0" applyFont="1" applyBorder="1"/>
    <xf numFmtId="0" fontId="23" fillId="0" borderId="32" xfId="0" applyFont="1" applyBorder="1"/>
    <xf numFmtId="0" fontId="32" fillId="0" borderId="36" xfId="0" applyFont="1" applyBorder="1"/>
    <xf numFmtId="0" fontId="25" fillId="0" borderId="37" xfId="0" applyFont="1" applyBorder="1" applyAlignment="1">
      <alignment horizontal="center" vertical="center"/>
    </xf>
    <xf numFmtId="1" fontId="27" fillId="0" borderId="38" xfId="0" applyNumberFormat="1" applyFont="1" applyBorder="1" applyAlignment="1">
      <alignment horizontal="center" vertical="center"/>
    </xf>
    <xf numFmtId="1" fontId="21" fillId="0" borderId="26" xfId="0" applyNumberFormat="1" applyFont="1" applyFill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9" fillId="0" borderId="0" xfId="0" applyFont="1"/>
    <xf numFmtId="0" fontId="23" fillId="0" borderId="0" xfId="0" applyFont="1" applyBorder="1"/>
    <xf numFmtId="0" fontId="27" fillId="0" borderId="0" xfId="0" applyFont="1" applyBorder="1"/>
    <xf numFmtId="0" fontId="23" fillId="0" borderId="0" xfId="0" applyFont="1" applyFill="1" applyBorder="1"/>
    <xf numFmtId="0" fontId="30" fillId="0" borderId="0" xfId="0" quotePrefix="1" applyFont="1" applyBorder="1" applyAlignment="1">
      <alignment horizontal="center"/>
    </xf>
    <xf numFmtId="0" fontId="31" fillId="0" borderId="6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28" fillId="24" borderId="66" xfId="0" quotePrefix="1" applyFont="1" applyFill="1" applyBorder="1" applyAlignment="1">
      <alignment horizontal="center" vertical="center"/>
    </xf>
    <xf numFmtId="0" fontId="28" fillId="24" borderId="67" xfId="0" quotePrefix="1" applyFont="1" applyFill="1" applyBorder="1" applyAlignment="1">
      <alignment horizontal="center" vertical="center"/>
    </xf>
    <xf numFmtId="0" fontId="28" fillId="24" borderId="68" xfId="0" quotePrefix="1" applyFont="1" applyFill="1" applyBorder="1" applyAlignment="1">
      <alignment horizontal="center" vertical="center"/>
    </xf>
    <xf numFmtId="0" fontId="21" fillId="24" borderId="51" xfId="0" quotePrefix="1" applyFont="1" applyFill="1" applyBorder="1" applyAlignment="1">
      <alignment horizontal="center" vertical="center"/>
    </xf>
    <xf numFmtId="0" fontId="23" fillId="0" borderId="40" xfId="0" applyFont="1" applyBorder="1"/>
    <xf numFmtId="0" fontId="23" fillId="0" borderId="24" xfId="0" applyFont="1" applyBorder="1"/>
    <xf numFmtId="0" fontId="23" fillId="0" borderId="62" xfId="0" applyFont="1" applyBorder="1" applyAlignment="1">
      <alignment horizontal="center"/>
    </xf>
    <xf numFmtId="0" fontId="23" fillId="0" borderId="23" xfId="0" applyFont="1" applyBorder="1"/>
    <xf numFmtId="0" fontId="23" fillId="0" borderId="25" xfId="0" applyFont="1" applyBorder="1"/>
    <xf numFmtId="0" fontId="23" fillId="0" borderId="63" xfId="0" applyFont="1" applyBorder="1" applyAlignment="1">
      <alignment horizontal="center"/>
    </xf>
    <xf numFmtId="0" fontId="23" fillId="0" borderId="23" xfId="0" applyFont="1" applyFill="1" applyBorder="1"/>
    <xf numFmtId="0" fontId="23" fillId="0" borderId="10" xfId="0" applyFont="1" applyFill="1" applyBorder="1"/>
    <xf numFmtId="0" fontId="23" fillId="0" borderId="25" xfId="0" applyFont="1" applyFill="1" applyBorder="1"/>
    <xf numFmtId="0" fontId="23" fillId="0" borderId="64" xfId="0" applyFont="1" applyBorder="1" applyAlignment="1">
      <alignment horizontal="center"/>
    </xf>
    <xf numFmtId="0" fontId="23" fillId="0" borderId="57" xfId="0" applyFont="1" applyBorder="1"/>
    <xf numFmtId="0" fontId="23" fillId="0" borderId="0" xfId="0" applyFont="1" applyFill="1"/>
    <xf numFmtId="0" fontId="34" fillId="24" borderId="51" xfId="0" applyFont="1" applyFill="1" applyBorder="1" applyAlignment="1">
      <alignment horizontal="center" vertical="center"/>
    </xf>
    <xf numFmtId="0" fontId="35" fillId="24" borderId="51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center"/>
    </xf>
    <xf numFmtId="0" fontId="23" fillId="0" borderId="20" xfId="0" applyFont="1" applyFill="1" applyBorder="1" applyAlignment="1">
      <alignment horizontal="left" vertical="center"/>
    </xf>
    <xf numFmtId="0" fontId="23" fillId="0" borderId="20" xfId="0" applyFont="1" applyBorder="1"/>
    <xf numFmtId="0" fontId="23" fillId="0" borderId="30" xfId="0" applyFont="1" applyBorder="1"/>
    <xf numFmtId="0" fontId="23" fillId="0" borderId="26" xfId="0" applyFont="1" applyBorder="1"/>
    <xf numFmtId="0" fontId="23" fillId="0" borderId="28" xfId="0" applyFont="1" applyBorder="1"/>
    <xf numFmtId="0" fontId="23" fillId="0" borderId="65" xfId="0" applyFont="1" applyBorder="1" applyAlignment="1">
      <alignment horizontal="center"/>
    </xf>
    <xf numFmtId="0" fontId="23" fillId="0" borderId="0" xfId="0" applyNumberFormat="1" applyFont="1"/>
    <xf numFmtId="164" fontId="40" fillId="0" borderId="0" xfId="0" quotePrefix="1" applyNumberFormat="1" applyFont="1" applyBorder="1" applyAlignment="1">
      <alignment horizontal="center" vertical="center"/>
    </xf>
    <xf numFmtId="0" fontId="40" fillId="0" borderId="0" xfId="0" quotePrefix="1" applyNumberFormat="1" applyFont="1" applyBorder="1" applyAlignment="1">
      <alignment horizontal="center" vertical="center"/>
    </xf>
    <xf numFmtId="166" fontId="40" fillId="0" borderId="0" xfId="0" quotePrefix="1" applyNumberFormat="1" applyFont="1" applyBorder="1" applyAlignment="1">
      <alignment vertical="center"/>
    </xf>
    <xf numFmtId="0" fontId="30" fillId="0" borderId="0" xfId="0" applyFont="1" applyAlignment="1">
      <alignment horizontal="center"/>
    </xf>
    <xf numFmtId="0" fontId="37" fillId="0" borderId="0" xfId="0" applyNumberFormat="1" applyFont="1" applyFill="1" applyBorder="1" applyAlignment="1" applyProtection="1">
      <alignment horizontal="left"/>
      <protection locked="0"/>
    </xf>
    <xf numFmtId="0" fontId="21" fillId="0" borderId="3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1" fillId="28" borderId="47" xfId="0" applyFont="1" applyFill="1" applyBorder="1" applyAlignment="1">
      <alignment horizontal="center" vertical="center"/>
    </xf>
    <xf numFmtId="0" fontId="26" fillId="28" borderId="51" xfId="0" applyNumberFormat="1" applyFont="1" applyFill="1" applyBorder="1" applyAlignment="1" applyProtection="1">
      <alignment horizontal="center"/>
      <protection locked="0"/>
    </xf>
    <xf numFmtId="0" fontId="26" fillId="28" borderId="51" xfId="0" quotePrefix="1" applyNumberFormat="1" applyFont="1" applyFill="1" applyBorder="1" applyAlignment="1" applyProtection="1">
      <alignment horizontal="left"/>
      <protection locked="0"/>
    </xf>
    <xf numFmtId="0" fontId="21" fillId="28" borderId="51" xfId="0" applyFont="1" applyFill="1" applyBorder="1" applyAlignment="1">
      <alignment vertical="center"/>
    </xf>
    <xf numFmtId="2" fontId="34" fillId="28" borderId="51" xfId="0" applyNumberFormat="1" applyFont="1" applyFill="1" applyBorder="1" applyAlignment="1">
      <alignment horizontal="center" vertical="center"/>
    </xf>
    <xf numFmtId="1" fontId="21" fillId="28" borderId="51" xfId="0" applyNumberFormat="1" applyFont="1" applyFill="1" applyBorder="1" applyAlignment="1">
      <alignment horizontal="center" vertical="center"/>
    </xf>
    <xf numFmtId="0" fontId="21" fillId="28" borderId="51" xfId="0" applyNumberFormat="1" applyFont="1" applyFill="1" applyBorder="1" applyAlignment="1">
      <alignment horizontal="center" vertical="center"/>
    </xf>
    <xf numFmtId="0" fontId="34" fillId="28" borderId="51" xfId="0" applyFont="1" applyFill="1" applyBorder="1" applyAlignment="1">
      <alignment horizontal="center" vertical="center"/>
    </xf>
    <xf numFmtId="0" fontId="23" fillId="28" borderId="51" xfId="0" applyFont="1" applyFill="1" applyBorder="1"/>
    <xf numFmtId="0" fontId="42" fillId="0" borderId="0" xfId="0" applyFont="1" applyAlignment="1">
      <alignment horizontal="center"/>
    </xf>
    <xf numFmtId="0" fontId="23" fillId="0" borderId="14" xfId="0" applyFont="1" applyFill="1" applyBorder="1" applyAlignment="1"/>
    <xf numFmtId="0" fontId="23" fillId="0" borderId="14" xfId="0" applyFont="1" applyFill="1" applyBorder="1" applyAlignment="1">
      <alignment horizontal="left"/>
    </xf>
    <xf numFmtId="0" fontId="23" fillId="0" borderId="24" xfId="0" applyNumberFormat="1" applyFont="1" applyFill="1" applyBorder="1" applyAlignment="1">
      <alignment horizontal="left"/>
    </xf>
    <xf numFmtId="0" fontId="34" fillId="0" borderId="40" xfId="0" applyFont="1" applyFill="1" applyBorder="1" applyAlignment="1">
      <alignment horizontal="center"/>
    </xf>
    <xf numFmtId="0" fontId="34" fillId="0" borderId="14" xfId="0" applyFont="1" applyFill="1" applyBorder="1" applyAlignment="1">
      <alignment horizontal="center"/>
    </xf>
    <xf numFmtId="1" fontId="21" fillId="0" borderId="17" xfId="0" applyNumberFormat="1" applyFont="1" applyFill="1" applyBorder="1" applyAlignment="1">
      <alignment horizontal="center"/>
    </xf>
    <xf numFmtId="1" fontId="27" fillId="0" borderId="14" xfId="0" applyNumberFormat="1" applyFont="1" applyBorder="1" applyAlignment="1">
      <alignment horizontal="center" vertical="center"/>
    </xf>
    <xf numFmtId="0" fontId="23" fillId="0" borderId="0" xfId="0" applyFont="1" applyAlignment="1"/>
    <xf numFmtId="0" fontId="21" fillId="0" borderId="17" xfId="0" applyFont="1" applyFill="1" applyBorder="1" applyAlignment="1">
      <alignment horizontal="center"/>
    </xf>
    <xf numFmtId="0" fontId="42" fillId="0" borderId="0" xfId="0" applyFont="1" applyAlignment="1"/>
    <xf numFmtId="0" fontId="23" fillId="0" borderId="10" xfId="0" applyFont="1" applyFill="1" applyBorder="1" applyAlignment="1"/>
    <xf numFmtId="0" fontId="23" fillId="0" borderId="10" xfId="0" applyFont="1" applyFill="1" applyBorder="1" applyAlignment="1">
      <alignment horizontal="left"/>
    </xf>
    <xf numFmtId="0" fontId="23" fillId="0" borderId="25" xfId="0" applyNumberFormat="1" applyFont="1" applyFill="1" applyBorder="1" applyAlignment="1">
      <alignment horizontal="left"/>
    </xf>
    <xf numFmtId="0" fontId="34" fillId="0" borderId="23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1" fontId="21" fillId="0" borderId="12" xfId="0" applyNumberFormat="1" applyFont="1" applyFill="1" applyBorder="1" applyAlignment="1">
      <alignment horizontal="center"/>
    </xf>
    <xf numFmtId="1" fontId="27" fillId="0" borderId="10" xfId="0" applyNumberFormat="1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/>
    </xf>
    <xf numFmtId="0" fontId="23" fillId="0" borderId="13" xfId="0" applyFont="1" applyFill="1" applyBorder="1" applyAlignment="1"/>
    <xf numFmtId="0" fontId="23" fillId="0" borderId="13" xfId="0" applyFont="1" applyFill="1" applyBorder="1" applyAlignment="1">
      <alignment horizontal="left"/>
    </xf>
    <xf numFmtId="0" fontId="23" fillId="0" borderId="57" xfId="0" applyNumberFormat="1" applyFont="1" applyFill="1" applyBorder="1" applyAlignment="1">
      <alignment horizontal="left"/>
    </xf>
    <xf numFmtId="0" fontId="34" fillId="0" borderId="48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1" fontId="21" fillId="0" borderId="16" xfId="0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6" fillId="28" borderId="51" xfId="0" applyNumberFormat="1" applyFont="1" applyFill="1" applyBorder="1" applyAlignment="1" applyProtection="1">
      <alignment horizontal="left"/>
      <protection locked="0"/>
    </xf>
    <xf numFmtId="0" fontId="23" fillId="0" borderId="27" xfId="0" applyFont="1" applyFill="1" applyBorder="1" applyAlignment="1"/>
    <xf numFmtId="0" fontId="23" fillId="0" borderId="27" xfId="0" applyFont="1" applyFill="1" applyBorder="1" applyAlignment="1">
      <alignment horizontal="left"/>
    </xf>
    <xf numFmtId="0" fontId="23" fillId="0" borderId="28" xfId="0" applyNumberFormat="1" applyFont="1" applyFill="1" applyBorder="1" applyAlignment="1">
      <alignment horizontal="left"/>
    </xf>
    <xf numFmtId="0" fontId="34" fillId="0" borderId="26" xfId="0" applyFont="1" applyFill="1" applyBorder="1" applyAlignment="1">
      <alignment horizontal="center"/>
    </xf>
    <xf numFmtId="0" fontId="34" fillId="0" borderId="27" xfId="0" applyFont="1" applyFill="1" applyBorder="1" applyAlignment="1">
      <alignment horizontal="center"/>
    </xf>
    <xf numFmtId="1" fontId="21" fillId="0" borderId="32" xfId="0" applyNumberFormat="1" applyFont="1" applyFill="1" applyBorder="1" applyAlignment="1">
      <alignment horizontal="center"/>
    </xf>
    <xf numFmtId="1" fontId="27" fillId="0" borderId="27" xfId="0" applyNumberFormat="1" applyFont="1" applyBorder="1" applyAlignment="1">
      <alignment horizontal="center" vertical="center"/>
    </xf>
    <xf numFmtId="0" fontId="21" fillId="0" borderId="32" xfId="0" applyFont="1" applyFill="1" applyBorder="1" applyAlignment="1">
      <alignment horizontal="center"/>
    </xf>
    <xf numFmtId="0" fontId="27" fillId="0" borderId="0" xfId="0" applyFont="1"/>
    <xf numFmtId="0" fontId="21" fillId="28" borderId="52" xfId="0" applyFont="1" applyFill="1" applyBorder="1" applyAlignment="1">
      <alignment vertical="center"/>
    </xf>
    <xf numFmtId="2" fontId="34" fillId="28" borderId="52" xfId="0" applyNumberFormat="1" applyFont="1" applyFill="1" applyBorder="1" applyAlignment="1">
      <alignment horizontal="center"/>
    </xf>
    <xf numFmtId="2" fontId="34" fillId="0" borderId="56" xfId="0" applyNumberFormat="1" applyFont="1" applyBorder="1" applyAlignment="1">
      <alignment horizontal="center"/>
    </xf>
    <xf numFmtId="2" fontId="34" fillId="28" borderId="51" xfId="0" applyNumberFormat="1" applyFont="1" applyFill="1" applyBorder="1" applyAlignment="1">
      <alignment horizontal="center"/>
    </xf>
    <xf numFmtId="1" fontId="27" fillId="0" borderId="13" xfId="0" applyNumberFormat="1" applyFont="1" applyBorder="1" applyAlignment="1">
      <alignment horizontal="center" vertical="center"/>
    </xf>
    <xf numFmtId="0" fontId="31" fillId="0" borderId="46" xfId="0" applyFont="1" applyBorder="1" applyAlignment="1">
      <alignment horizontal="center"/>
    </xf>
    <xf numFmtId="10" fontId="23" fillId="0" borderId="0" xfId="0" applyNumberFormat="1" applyFont="1"/>
    <xf numFmtId="10" fontId="31" fillId="28" borderId="51" xfId="0" applyNumberFormat="1" applyFont="1" applyFill="1" applyBorder="1" applyAlignment="1">
      <alignment horizontal="center" vertical="center"/>
    </xf>
    <xf numFmtId="10" fontId="34" fillId="0" borderId="14" xfId="0" applyNumberFormat="1" applyFont="1" applyFill="1" applyBorder="1" applyAlignment="1">
      <alignment horizontal="center"/>
    </xf>
    <xf numFmtId="10" fontId="40" fillId="0" borderId="0" xfId="0" quotePrefix="1" applyNumberFormat="1" applyFont="1" applyBorder="1" applyAlignment="1">
      <alignment vertical="center"/>
    </xf>
    <xf numFmtId="0" fontId="43" fillId="0" borderId="0" xfId="0" applyFont="1"/>
    <xf numFmtId="0" fontId="34" fillId="0" borderId="40" xfId="0" applyNumberFormat="1" applyFont="1" applyFill="1" applyBorder="1" applyAlignment="1">
      <alignment horizontal="center"/>
    </xf>
    <xf numFmtId="0" fontId="34" fillId="0" borderId="23" xfId="0" applyNumberFormat="1" applyFont="1" applyFill="1" applyBorder="1" applyAlignment="1">
      <alignment horizontal="center"/>
    </xf>
    <xf numFmtId="0" fontId="34" fillId="0" borderId="48" xfId="0" applyNumberFormat="1" applyFont="1" applyFill="1" applyBorder="1" applyAlignment="1">
      <alignment horizontal="center"/>
    </xf>
    <xf numFmtId="0" fontId="34" fillId="0" borderId="26" xfId="0" applyNumberFormat="1" applyFont="1" applyFill="1" applyBorder="1" applyAlignment="1">
      <alignment horizontal="center"/>
    </xf>
    <xf numFmtId="0" fontId="27" fillId="0" borderId="0" xfId="0" applyNumberFormat="1" applyFont="1"/>
    <xf numFmtId="0" fontId="34" fillId="0" borderId="29" xfId="0" applyFont="1" applyFill="1" applyBorder="1" applyAlignment="1">
      <alignment horizontal="center"/>
    </xf>
    <xf numFmtId="0" fontId="34" fillId="0" borderId="20" xfId="0" applyFont="1" applyFill="1" applyBorder="1" applyAlignment="1">
      <alignment horizontal="center"/>
    </xf>
    <xf numFmtId="10" fontId="34" fillId="0" borderId="20" xfId="0" applyNumberFormat="1" applyFont="1" applyFill="1" applyBorder="1" applyAlignment="1">
      <alignment horizontal="center"/>
    </xf>
    <xf numFmtId="1" fontId="21" fillId="0" borderId="71" xfId="0" applyNumberFormat="1" applyFont="1" applyFill="1" applyBorder="1" applyAlignment="1">
      <alignment horizontal="center"/>
    </xf>
    <xf numFmtId="1" fontId="27" fillId="0" borderId="20" xfId="0" applyNumberFormat="1" applyFont="1" applyBorder="1" applyAlignment="1">
      <alignment horizontal="center" vertical="center"/>
    </xf>
    <xf numFmtId="10" fontId="34" fillId="0" borderId="73" xfId="0" applyNumberFormat="1" applyFont="1" applyFill="1" applyBorder="1" applyAlignment="1">
      <alignment horizontal="center"/>
    </xf>
    <xf numFmtId="0" fontId="34" fillId="0" borderId="29" xfId="0" applyNumberFormat="1" applyFont="1" applyFill="1" applyBorder="1" applyAlignment="1">
      <alignment horizontal="center"/>
    </xf>
    <xf numFmtId="0" fontId="21" fillId="0" borderId="71" xfId="0" applyFont="1" applyFill="1" applyBorder="1" applyAlignment="1">
      <alignment horizontal="center"/>
    </xf>
    <xf numFmtId="2" fontId="34" fillId="0" borderId="74" xfId="0" applyNumberFormat="1" applyFont="1" applyBorder="1" applyAlignment="1">
      <alignment horizontal="center"/>
    </xf>
    <xf numFmtId="2" fontId="34" fillId="0" borderId="75" xfId="0" applyNumberFormat="1" applyFont="1" applyBorder="1" applyAlignment="1">
      <alignment horizontal="center"/>
    </xf>
    <xf numFmtId="1" fontId="21" fillId="0" borderId="29" xfId="0" applyNumberFormat="1" applyFont="1" applyFill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/>
    </xf>
    <xf numFmtId="0" fontId="23" fillId="0" borderId="75" xfId="0" applyFont="1" applyBorder="1" applyAlignment="1">
      <alignment horizontal="center"/>
    </xf>
    <xf numFmtId="0" fontId="23" fillId="30" borderId="20" xfId="0" applyFont="1" applyFill="1" applyBorder="1" applyAlignment="1"/>
    <xf numFmtId="0" fontId="23" fillId="0" borderId="20" xfId="0" applyFont="1" applyFill="1" applyBorder="1" applyAlignment="1">
      <alignment horizontal="left"/>
    </xf>
    <xf numFmtId="0" fontId="23" fillId="0" borderId="30" xfId="0" applyNumberFormat="1" applyFont="1" applyFill="1" applyBorder="1" applyAlignment="1">
      <alignment horizontal="left"/>
    </xf>
    <xf numFmtId="0" fontId="23" fillId="30" borderId="10" xfId="0" applyFont="1" applyFill="1" applyBorder="1" applyAlignment="1"/>
    <xf numFmtId="0" fontId="44" fillId="0" borderId="10" xfId="0" applyFont="1" applyFill="1" applyBorder="1" applyAlignment="1">
      <alignment horizontal="left"/>
    </xf>
    <xf numFmtId="0" fontId="44" fillId="0" borderId="25" xfId="0" applyNumberFormat="1" applyFont="1" applyFill="1" applyBorder="1" applyAlignment="1">
      <alignment horizontal="left"/>
    </xf>
    <xf numFmtId="0" fontId="44" fillId="30" borderId="27" xfId="0" applyFont="1" applyFill="1" applyBorder="1" applyAlignment="1"/>
    <xf numFmtId="0" fontId="44" fillId="0" borderId="27" xfId="0" applyFont="1" applyFill="1" applyBorder="1" applyAlignment="1">
      <alignment horizontal="left"/>
    </xf>
    <xf numFmtId="0" fontId="23" fillId="30" borderId="20" xfId="0" applyFont="1" applyFill="1" applyBorder="1" applyAlignment="1">
      <alignment horizontal="left" vertical="center"/>
    </xf>
    <xf numFmtId="0" fontId="23" fillId="30" borderId="14" xfId="0" applyFont="1" applyFill="1" applyBorder="1" applyAlignment="1">
      <alignment horizontal="left" vertical="center"/>
    </xf>
    <xf numFmtId="0" fontId="23" fillId="30" borderId="10" xfId="0" applyFont="1" applyFill="1" applyBorder="1" applyAlignment="1">
      <alignment horizontal="left" vertical="center"/>
    </xf>
    <xf numFmtId="0" fontId="23" fillId="0" borderId="63" xfId="0" applyFont="1" applyFill="1" applyBorder="1" applyAlignment="1">
      <alignment horizontal="left" vertical="center"/>
    </xf>
    <xf numFmtId="0" fontId="43" fillId="31" borderId="10" xfId="0" applyFont="1" applyFill="1" applyBorder="1"/>
    <xf numFmtId="0" fontId="43" fillId="0" borderId="63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0" fontId="39" fillId="0" borderId="23" xfId="0" applyFont="1" applyBorder="1"/>
    <xf numFmtId="0" fontId="39" fillId="0" borderId="10" xfId="0" applyFont="1" applyBorder="1"/>
    <xf numFmtId="0" fontId="39" fillId="0" borderId="25" xfId="0" applyFont="1" applyBorder="1"/>
    <xf numFmtId="0" fontId="39" fillId="0" borderId="14" xfId="0" applyFont="1" applyBorder="1" applyAlignment="1">
      <alignment horizontal="left"/>
    </xf>
    <xf numFmtId="0" fontId="39" fillId="30" borderId="10" xfId="0" applyFont="1" applyFill="1" applyBorder="1" applyAlignment="1">
      <alignment horizontal="left" vertical="center"/>
    </xf>
    <xf numFmtId="0" fontId="39" fillId="0" borderId="10" xfId="0" applyFont="1" applyFill="1" applyBorder="1" applyAlignment="1">
      <alignment horizontal="left" vertical="center"/>
    </xf>
    <xf numFmtId="0" fontId="39" fillId="0" borderId="10" xfId="0" applyFont="1" applyBorder="1" applyAlignment="1">
      <alignment horizontal="left"/>
    </xf>
    <xf numFmtId="0" fontId="39" fillId="0" borderId="25" xfId="0" applyFont="1" applyBorder="1" applyAlignment="1">
      <alignment horizontal="left"/>
    </xf>
    <xf numFmtId="0" fontId="39" fillId="0" borderId="63" xfId="0" applyFont="1" applyBorder="1" applyAlignment="1">
      <alignment horizontal="center"/>
    </xf>
    <xf numFmtId="0" fontId="45" fillId="32" borderId="23" xfId="0" applyFont="1" applyFill="1" applyBorder="1"/>
    <xf numFmtId="0" fontId="45" fillId="32" borderId="10" xfId="0" applyFont="1" applyFill="1" applyBorder="1"/>
    <xf numFmtId="0" fontId="45" fillId="32" borderId="25" xfId="0" applyFont="1" applyFill="1" applyBorder="1"/>
    <xf numFmtId="0" fontId="45" fillId="32" borderId="63" xfId="0" applyFont="1" applyFill="1" applyBorder="1" applyAlignment="1">
      <alignment horizontal="center"/>
    </xf>
    <xf numFmtId="0" fontId="45" fillId="32" borderId="10" xfId="0" applyFont="1" applyFill="1" applyBorder="1" applyAlignment="1">
      <alignment horizontal="left" vertical="center"/>
    </xf>
    <xf numFmtId="0" fontId="45" fillId="32" borderId="10" xfId="0" applyFont="1" applyFill="1" applyBorder="1" applyAlignment="1">
      <alignment horizontal="left"/>
    </xf>
    <xf numFmtId="0" fontId="23" fillId="0" borderId="48" xfId="0" applyFont="1" applyBorder="1"/>
    <xf numFmtId="0" fontId="23" fillId="30" borderId="13" xfId="0" applyFont="1" applyFill="1" applyBorder="1" applyAlignment="1">
      <alignment horizontal="left" vertical="center"/>
    </xf>
    <xf numFmtId="0" fontId="23" fillId="0" borderId="13" xfId="0" applyFont="1" applyBorder="1" applyAlignment="1">
      <alignment horizontal="left"/>
    </xf>
    <xf numFmtId="0" fontId="23" fillId="0" borderId="57" xfId="0" applyFont="1" applyBorder="1" applyAlignment="1">
      <alignment horizontal="left"/>
    </xf>
    <xf numFmtId="0" fontId="23" fillId="0" borderId="29" xfId="0" applyFont="1" applyBorder="1"/>
    <xf numFmtId="0" fontId="23" fillId="0" borderId="19" xfId="0" applyFont="1" applyBorder="1" applyAlignment="1">
      <alignment horizontal="center"/>
    </xf>
    <xf numFmtId="0" fontId="23" fillId="0" borderId="20" xfId="0" applyFont="1" applyBorder="1" applyAlignment="1">
      <alignment horizontal="left"/>
    </xf>
    <xf numFmtId="0" fontId="23" fillId="0" borderId="30" xfId="0" applyFont="1" applyBorder="1" applyAlignment="1">
      <alignment horizontal="left"/>
    </xf>
    <xf numFmtId="0" fontId="43" fillId="0" borderId="23" xfId="0" applyFont="1" applyBorder="1"/>
    <xf numFmtId="0" fontId="43" fillId="0" borderId="63" xfId="0" applyFont="1" applyBorder="1"/>
    <xf numFmtId="0" fontId="43" fillId="0" borderId="76" xfId="0" applyFont="1" applyBorder="1"/>
    <xf numFmtId="0" fontId="43" fillId="0" borderId="76" xfId="0" applyFont="1" applyBorder="1" applyAlignment="1">
      <alignment horizontal="left"/>
    </xf>
    <xf numFmtId="0" fontId="39" fillId="0" borderId="62" xfId="0" applyFont="1" applyBorder="1" applyAlignment="1">
      <alignment horizontal="center"/>
    </xf>
    <xf numFmtId="0" fontId="43" fillId="0" borderId="63" xfId="0" applyFont="1" applyBorder="1" applyAlignment="1">
      <alignment horizontal="center"/>
    </xf>
    <xf numFmtId="0" fontId="43" fillId="31" borderId="62" xfId="0" applyFont="1" applyFill="1" applyBorder="1" applyAlignment="1">
      <alignment horizontal="left" vertical="center"/>
    </xf>
    <xf numFmtId="0" fontId="44" fillId="0" borderId="29" xfId="0" applyFont="1" applyBorder="1"/>
    <xf numFmtId="0" fontId="44" fillId="0" borderId="20" xfId="0" applyFont="1" applyBorder="1"/>
    <xf numFmtId="0" fontId="44" fillId="0" borderId="30" xfId="0" applyFont="1" applyBorder="1"/>
    <xf numFmtId="0" fontId="44" fillId="0" borderId="19" xfId="0" applyFont="1" applyBorder="1" applyAlignment="1">
      <alignment horizontal="center"/>
    </xf>
    <xf numFmtId="0" fontId="44" fillId="30" borderId="14" xfId="0" applyFont="1" applyFill="1" applyBorder="1" applyAlignment="1">
      <alignment horizontal="left" vertical="center"/>
    </xf>
    <xf numFmtId="0" fontId="44" fillId="0" borderId="14" xfId="0" applyFont="1" applyFill="1" applyBorder="1" applyAlignment="1">
      <alignment horizontal="left" vertical="center"/>
    </xf>
    <xf numFmtId="0" fontId="44" fillId="0" borderId="14" xfId="0" applyFont="1" applyBorder="1" applyAlignment="1">
      <alignment horizontal="left"/>
    </xf>
    <xf numFmtId="0" fontId="44" fillId="0" borderId="24" xfId="0" applyFont="1" applyBorder="1" applyAlignment="1">
      <alignment horizontal="left"/>
    </xf>
    <xf numFmtId="0" fontId="44" fillId="0" borderId="23" xfId="0" applyFont="1" applyBorder="1"/>
    <xf numFmtId="0" fontId="44" fillId="0" borderId="10" xfId="0" applyFont="1" applyBorder="1"/>
    <xf numFmtId="0" fontId="44" fillId="0" borderId="25" xfId="0" applyFont="1" applyBorder="1"/>
    <xf numFmtId="0" fontId="44" fillId="0" borderId="63" xfId="0" applyFont="1" applyBorder="1" applyAlignment="1">
      <alignment horizontal="center"/>
    </xf>
    <xf numFmtId="0" fontId="44" fillId="30" borderId="10" xfId="0" applyFont="1" applyFill="1" applyBorder="1" applyAlignment="1">
      <alignment horizontal="left" vertical="center"/>
    </xf>
    <xf numFmtId="0" fontId="44" fillId="0" borderId="10" xfId="0" applyFont="1" applyFill="1" applyBorder="1" applyAlignment="1">
      <alignment horizontal="left" vertical="center"/>
    </xf>
    <xf numFmtId="0" fontId="44" fillId="0" borderId="10" xfId="0" applyFont="1" applyBorder="1" applyAlignment="1">
      <alignment horizontal="left"/>
    </xf>
    <xf numFmtId="0" fontId="44" fillId="0" borderId="25" xfId="0" applyFont="1" applyBorder="1" applyAlignment="1">
      <alignment horizontal="left"/>
    </xf>
    <xf numFmtId="0" fontId="44" fillId="0" borderId="48" xfId="0" applyFont="1" applyBorder="1"/>
    <xf numFmtId="0" fontId="44" fillId="0" borderId="13" xfId="0" applyFont="1" applyBorder="1"/>
    <xf numFmtId="0" fontId="44" fillId="0" borderId="57" xfId="0" applyFont="1" applyBorder="1"/>
    <xf numFmtId="0" fontId="44" fillId="0" borderId="64" xfId="0" applyFont="1" applyBorder="1" applyAlignment="1">
      <alignment horizontal="center"/>
    </xf>
    <xf numFmtId="0" fontId="44" fillId="30" borderId="13" xfId="0" applyFont="1" applyFill="1" applyBorder="1" applyAlignment="1">
      <alignment horizontal="left" vertical="center"/>
    </xf>
    <xf numFmtId="0" fontId="44" fillId="0" borderId="13" xfId="0" applyFont="1" applyBorder="1" applyAlignment="1">
      <alignment horizontal="left"/>
    </xf>
    <xf numFmtId="0" fontId="44" fillId="0" borderId="57" xfId="0" applyFont="1" applyBorder="1" applyAlignment="1">
      <alignment horizontal="left"/>
    </xf>
    <xf numFmtId="0" fontId="44" fillId="30" borderId="19" xfId="0" applyFont="1" applyFill="1" applyBorder="1" applyAlignment="1">
      <alignment horizontal="left"/>
    </xf>
    <xf numFmtId="0" fontId="44" fillId="0" borderId="20" xfId="0" applyFont="1" applyFill="1" applyBorder="1" applyAlignment="1">
      <alignment horizontal="left" vertical="center"/>
    </xf>
    <xf numFmtId="0" fontId="44" fillId="0" borderId="30" xfId="0" applyFont="1" applyBorder="1" applyAlignment="1">
      <alignment horizontal="left"/>
    </xf>
    <xf numFmtId="0" fontId="44" fillId="30" borderId="63" xfId="0" applyFont="1" applyFill="1" applyBorder="1" applyAlignment="1">
      <alignment horizontal="left"/>
    </xf>
    <xf numFmtId="0" fontId="23" fillId="30" borderId="23" xfId="0" applyFont="1" applyFill="1" applyBorder="1"/>
    <xf numFmtId="0" fontId="23" fillId="30" borderId="10" xfId="0" applyFont="1" applyFill="1" applyBorder="1"/>
    <xf numFmtId="0" fontId="23" fillId="30" borderId="25" xfId="0" applyFont="1" applyFill="1" applyBorder="1"/>
    <xf numFmtId="0" fontId="23" fillId="30" borderId="62" xfId="0" applyFont="1" applyFill="1" applyBorder="1" applyAlignment="1">
      <alignment horizontal="center"/>
    </xf>
    <xf numFmtId="0" fontId="23" fillId="30" borderId="14" xfId="0" applyFont="1" applyFill="1" applyBorder="1" applyAlignment="1">
      <alignment horizontal="left"/>
    </xf>
    <xf numFmtId="0" fontId="23" fillId="30" borderId="24" xfId="0" applyFont="1" applyFill="1" applyBorder="1" applyAlignment="1">
      <alignment horizontal="left"/>
    </xf>
    <xf numFmtId="0" fontId="34" fillId="24" borderId="52" xfId="0" applyFont="1" applyFill="1" applyBorder="1" applyAlignment="1">
      <alignment horizontal="left" vertical="center"/>
    </xf>
    <xf numFmtId="0" fontId="23" fillId="30" borderId="14" xfId="0" applyFont="1" applyFill="1" applyBorder="1" applyAlignment="1"/>
    <xf numFmtId="0" fontId="23" fillId="0" borderId="63" xfId="0" applyFont="1" applyFill="1" applyBorder="1" applyAlignment="1">
      <alignment horizontal="left"/>
    </xf>
    <xf numFmtId="0" fontId="43" fillId="0" borderId="10" xfId="0" applyFont="1" applyBorder="1" applyAlignment="1">
      <alignment horizontal="left"/>
    </xf>
    <xf numFmtId="0" fontId="43" fillId="31" borderId="14" xfId="0" applyFont="1" applyFill="1" applyBorder="1"/>
    <xf numFmtId="0" fontId="43" fillId="0" borderId="14" xfId="0" applyFont="1" applyBorder="1" applyAlignment="1">
      <alignment horizontal="left"/>
    </xf>
    <xf numFmtId="0" fontId="23" fillId="30" borderId="27" xfId="0" applyFont="1" applyFill="1" applyBorder="1" applyAlignment="1"/>
    <xf numFmtId="0" fontId="43" fillId="31" borderId="10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/>
    </xf>
    <xf numFmtId="0" fontId="43" fillId="0" borderId="25" xfId="0" applyFont="1" applyBorder="1" applyAlignment="1">
      <alignment horizontal="left"/>
    </xf>
    <xf numFmtId="0" fontId="23" fillId="0" borderId="76" xfId="0" applyFont="1" applyBorder="1" applyAlignment="1">
      <alignment horizontal="left"/>
    </xf>
    <xf numFmtId="0" fontId="23" fillId="0" borderId="62" xfId="0" applyFont="1" applyFill="1" applyBorder="1" applyAlignment="1">
      <alignment horizontal="left" vertical="center"/>
    </xf>
    <xf numFmtId="0" fontId="23" fillId="30" borderId="10" xfId="0" applyFont="1" applyFill="1" applyBorder="1" applyAlignment="1">
      <alignment horizontal="left"/>
    </xf>
    <xf numFmtId="0" fontId="23" fillId="30" borderId="25" xfId="0" applyFont="1" applyFill="1" applyBorder="1" applyAlignment="1">
      <alignment horizontal="left"/>
    </xf>
    <xf numFmtId="10" fontId="23" fillId="0" borderId="0" xfId="0" applyNumberFormat="1" applyFont="1" applyAlignment="1">
      <alignment horizontal="center"/>
    </xf>
    <xf numFmtId="10" fontId="34" fillId="0" borderId="42" xfId="0" applyNumberFormat="1" applyFont="1" applyBorder="1" applyAlignment="1">
      <alignment horizontal="center"/>
    </xf>
    <xf numFmtId="10" fontId="34" fillId="28" borderId="51" xfId="0" applyNumberFormat="1" applyFont="1" applyFill="1" applyBorder="1" applyAlignment="1">
      <alignment horizontal="center"/>
    </xf>
    <xf numFmtId="10" fontId="34" fillId="0" borderId="69" xfId="0" applyNumberFormat="1" applyFont="1" applyBorder="1" applyAlignment="1">
      <alignment horizontal="center"/>
    </xf>
    <xf numFmtId="0" fontId="1" fillId="0" borderId="0" xfId="0" applyFont="1"/>
    <xf numFmtId="0" fontId="46" fillId="0" borderId="0" xfId="0" applyFont="1"/>
    <xf numFmtId="0" fontId="47" fillId="0" borderId="0" xfId="0" applyFont="1"/>
    <xf numFmtId="0" fontId="23" fillId="0" borderId="77" xfId="0" applyFont="1" applyBorder="1" applyAlignment="1">
      <alignment horizontal="center"/>
    </xf>
    <xf numFmtId="0" fontId="48" fillId="30" borderId="14" xfId="0" applyFont="1" applyFill="1" applyBorder="1" applyAlignment="1">
      <alignment horizontal="left" vertical="center"/>
    </xf>
    <xf numFmtId="0" fontId="48" fillId="0" borderId="27" xfId="0" applyFont="1" applyFill="1" applyBorder="1" applyAlignment="1">
      <alignment horizontal="left" vertical="center"/>
    </xf>
    <xf numFmtId="0" fontId="48" fillId="0" borderId="10" xfId="0" applyFont="1" applyFill="1" applyBorder="1" applyAlignment="1">
      <alignment horizontal="left" vertical="center"/>
    </xf>
    <xf numFmtId="0" fontId="49" fillId="0" borderId="0" xfId="0" applyFont="1"/>
    <xf numFmtId="0" fontId="50" fillId="0" borderId="63" xfId="0" applyFont="1" applyBorder="1" applyAlignment="1">
      <alignment horizontal="left" vertical="center"/>
    </xf>
    <xf numFmtId="0" fontId="48" fillId="0" borderId="13" xfId="0" applyFont="1" applyFill="1" applyBorder="1" applyAlignment="1">
      <alignment horizontal="left" vertical="center"/>
    </xf>
    <xf numFmtId="0" fontId="44" fillId="0" borderId="40" xfId="0" applyFont="1" applyBorder="1"/>
    <xf numFmtId="0" fontId="44" fillId="0" borderId="14" xfId="0" applyFont="1" applyBorder="1"/>
    <xf numFmtId="0" fontId="44" fillId="0" borderId="24" xfId="0" applyFont="1" applyBorder="1"/>
    <xf numFmtId="0" fontId="44" fillId="0" borderId="62" xfId="0" applyFont="1" applyBorder="1" applyAlignment="1">
      <alignment horizontal="center"/>
    </xf>
    <xf numFmtId="0" fontId="44" fillId="30" borderId="62" xfId="0" applyFont="1" applyFill="1" applyBorder="1" applyAlignment="1">
      <alignment horizontal="left"/>
    </xf>
    <xf numFmtId="0" fontId="51" fillId="0" borderId="0" xfId="0" applyFont="1"/>
    <xf numFmtId="0" fontId="23" fillId="30" borderId="58" xfId="0" applyFont="1" applyFill="1" applyBorder="1" applyAlignment="1">
      <alignment horizontal="left" vertical="center"/>
    </xf>
    <xf numFmtId="0" fontId="23" fillId="0" borderId="58" xfId="0" applyFont="1" applyFill="1" applyBorder="1" applyAlignment="1">
      <alignment horizontal="left" vertical="center"/>
    </xf>
    <xf numFmtId="0" fontId="23" fillId="0" borderId="58" xfId="0" applyFont="1" applyBorder="1" applyAlignment="1">
      <alignment horizontal="left"/>
    </xf>
    <xf numFmtId="0" fontId="23" fillId="0" borderId="54" xfId="0" applyFont="1" applyBorder="1" applyAlignment="1">
      <alignment horizontal="left"/>
    </xf>
    <xf numFmtId="0" fontId="39" fillId="30" borderId="14" xfId="0" applyFont="1" applyFill="1" applyBorder="1" applyAlignment="1">
      <alignment horizontal="left" vertical="center"/>
    </xf>
    <xf numFmtId="0" fontId="39" fillId="0" borderId="14" xfId="0" applyFont="1" applyFill="1" applyBorder="1" applyAlignment="1"/>
    <xf numFmtId="0" fontId="39" fillId="0" borderId="14" xfId="0" applyFont="1" applyFill="1" applyBorder="1" applyAlignment="1">
      <alignment horizontal="left"/>
    </xf>
    <xf numFmtId="0" fontId="39" fillId="0" borderId="24" xfId="0" applyNumberFormat="1" applyFont="1" applyFill="1" applyBorder="1" applyAlignment="1">
      <alignment horizontal="left"/>
    </xf>
    <xf numFmtId="0" fontId="39" fillId="0" borderId="10" xfId="0" applyFont="1" applyFill="1" applyBorder="1" applyAlignment="1"/>
    <xf numFmtId="0" fontId="39" fillId="0" borderId="10" xfId="0" applyFont="1" applyFill="1" applyBorder="1" applyAlignment="1">
      <alignment horizontal="left"/>
    </xf>
    <xf numFmtId="0" fontId="39" fillId="0" borderId="25" xfId="0" applyNumberFormat="1" applyFont="1" applyFill="1" applyBorder="1" applyAlignment="1">
      <alignment horizontal="left"/>
    </xf>
    <xf numFmtId="0" fontId="30" fillId="0" borderId="57" xfId="0" applyFont="1" applyBorder="1"/>
    <xf numFmtId="0" fontId="30" fillId="0" borderId="25" xfId="0" applyFont="1" applyBorder="1"/>
    <xf numFmtId="0" fontId="52" fillId="32" borderId="25" xfId="0" applyFont="1" applyFill="1" applyBorder="1" applyAlignment="1">
      <alignment horizontal="left"/>
    </xf>
    <xf numFmtId="0" fontId="30" fillId="0" borderId="25" xfId="0" applyFont="1" applyBorder="1" applyAlignment="1">
      <alignment horizontal="left"/>
    </xf>
    <xf numFmtId="0" fontId="30" fillId="0" borderId="28" xfId="0" applyFont="1" applyBorder="1"/>
    <xf numFmtId="0" fontId="30" fillId="0" borderId="0" xfId="0" applyFont="1" applyBorder="1"/>
    <xf numFmtId="0" fontId="30" fillId="0" borderId="0" xfId="0" applyFont="1"/>
    <xf numFmtId="0" fontId="44" fillId="0" borderId="0" xfId="0" applyFont="1" applyFill="1" applyBorder="1" applyAlignment="1">
      <alignment horizontal="left"/>
    </xf>
    <xf numFmtId="0" fontId="44" fillId="30" borderId="13" xfId="0" applyFont="1" applyFill="1" applyBorder="1" applyAlignment="1"/>
    <xf numFmtId="0" fontId="44" fillId="0" borderId="13" xfId="0" applyFont="1" applyFill="1" applyBorder="1" applyAlignment="1">
      <alignment horizontal="left"/>
    </xf>
    <xf numFmtId="0" fontId="39" fillId="0" borderId="14" xfId="0" applyFont="1" applyFill="1" applyBorder="1" applyAlignment="1">
      <alignment horizontal="left" vertical="center"/>
    </xf>
    <xf numFmtId="0" fontId="39" fillId="0" borderId="24" xfId="0" applyFont="1" applyBorder="1" applyAlignment="1">
      <alignment horizontal="left"/>
    </xf>
    <xf numFmtId="0" fontId="39" fillId="0" borderId="0" xfId="0" applyFont="1" applyFill="1" applyBorder="1"/>
    <xf numFmtId="0" fontId="30" fillId="0" borderId="0" xfId="0" applyFont="1" applyFill="1" applyBorder="1"/>
    <xf numFmtId="0" fontId="39" fillId="0" borderId="40" xfId="0" applyFont="1" applyBorder="1" applyAlignment="1">
      <alignment horizontal="center"/>
    </xf>
    <xf numFmtId="0" fontId="39" fillId="0" borderId="23" xfId="0" applyFont="1" applyBorder="1" applyAlignment="1">
      <alignment horizontal="center"/>
    </xf>
    <xf numFmtId="168" fontId="28" fillId="0" borderId="78" xfId="0" applyNumberFormat="1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1" fontId="27" fillId="0" borderId="23" xfId="0" applyNumberFormat="1" applyFont="1" applyFill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49" fillId="0" borderId="14" xfId="0" applyFont="1" applyBorder="1"/>
    <xf numFmtId="0" fontId="23" fillId="0" borderId="0" xfId="0" applyFont="1" applyFill="1" applyBorder="1" applyAlignment="1">
      <alignment horizontal="left" vertical="center"/>
    </xf>
    <xf numFmtId="0" fontId="46" fillId="0" borderId="14" xfId="0" applyFont="1" applyBorder="1"/>
    <xf numFmtId="0" fontId="48" fillId="0" borderId="0" xfId="0" applyFont="1" applyFill="1" applyBorder="1" applyAlignment="1">
      <alignment horizontal="left" vertical="center"/>
    </xf>
    <xf numFmtId="0" fontId="30" fillId="0" borderId="24" xfId="0" applyFont="1" applyBorder="1" applyAlignment="1">
      <alignment horizontal="left"/>
    </xf>
    <xf numFmtId="0" fontId="25" fillId="0" borderId="45" xfId="0" applyFont="1" applyBorder="1" applyAlignment="1">
      <alignment horizontal="center" vertical="center"/>
    </xf>
    <xf numFmtId="168" fontId="28" fillId="0" borderId="15" xfId="0" applyNumberFormat="1" applyFont="1" applyBorder="1" applyAlignment="1">
      <alignment horizontal="center" vertical="center"/>
    </xf>
    <xf numFmtId="0" fontId="32" fillId="0" borderId="15" xfId="0" applyFont="1" applyBorder="1"/>
    <xf numFmtId="0" fontId="25" fillId="0" borderId="0" xfId="0" applyFont="1" applyBorder="1" applyAlignment="1">
      <alignment horizontal="center" vertical="center"/>
    </xf>
    <xf numFmtId="0" fontId="49" fillId="0" borderId="10" xfId="0" applyFont="1" applyBorder="1"/>
    <xf numFmtId="0" fontId="27" fillId="0" borderId="35" xfId="0" applyNumberFormat="1" applyFont="1" applyBorder="1" applyAlignment="1">
      <alignment horizontal="center" vertical="center"/>
    </xf>
    <xf numFmtId="0" fontId="27" fillId="0" borderId="60" xfId="0" applyNumberFormat="1" applyFont="1" applyBorder="1" applyAlignment="1">
      <alignment horizontal="center" vertical="center"/>
    </xf>
    <xf numFmtId="0" fontId="27" fillId="0" borderId="72" xfId="0" applyNumberFormat="1" applyFont="1" applyBorder="1" applyAlignment="1">
      <alignment horizontal="center" vertical="center"/>
    </xf>
    <xf numFmtId="0" fontId="27" fillId="0" borderId="70" xfId="0" applyNumberFormat="1" applyFont="1" applyBorder="1" applyAlignment="1">
      <alignment horizontal="center" vertical="center"/>
    </xf>
    <xf numFmtId="0" fontId="44" fillId="30" borderId="20" xfId="0" applyFont="1" applyFill="1" applyBorder="1" applyAlignment="1"/>
    <xf numFmtId="0" fontId="1" fillId="0" borderId="13" xfId="0" applyFont="1" applyBorder="1"/>
    <xf numFmtId="0" fontId="44" fillId="0" borderId="20" xfId="0" applyFont="1" applyFill="1" applyBorder="1" applyAlignment="1">
      <alignment horizontal="left"/>
    </xf>
    <xf numFmtId="0" fontId="44" fillId="0" borderId="3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 vertical="center"/>
    </xf>
    <xf numFmtId="0" fontId="47" fillId="0" borderId="14" xfId="0" applyFont="1" applyBorder="1"/>
    <xf numFmtId="0" fontId="47" fillId="0" borderId="10" xfId="0" applyFont="1" applyBorder="1"/>
    <xf numFmtId="0" fontId="47" fillId="0" borderId="0" xfId="0" applyFont="1" applyBorder="1"/>
    <xf numFmtId="0" fontId="44" fillId="0" borderId="14" xfId="0" applyFont="1" applyFill="1" applyBorder="1" applyAlignment="1">
      <alignment horizontal="left"/>
    </xf>
    <xf numFmtId="0" fontId="43" fillId="0" borderId="23" xfId="0" applyFont="1" applyBorder="1" applyAlignment="1">
      <alignment horizontal="center"/>
    </xf>
    <xf numFmtId="0" fontId="23" fillId="30" borderId="13" xfId="0" applyFont="1" applyFill="1" applyBorder="1" applyAlignment="1"/>
    <xf numFmtId="0" fontId="44" fillId="0" borderId="24" xfId="0" applyNumberFormat="1" applyFont="1" applyFill="1" applyBorder="1" applyAlignment="1">
      <alignment horizontal="left"/>
    </xf>
    <xf numFmtId="0" fontId="21" fillId="0" borderId="14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0" fontId="21" fillId="0" borderId="13" xfId="0" applyNumberFormat="1" applyFont="1" applyFill="1" applyBorder="1" applyAlignment="1">
      <alignment horizontal="center"/>
    </xf>
    <xf numFmtId="0" fontId="21" fillId="0" borderId="20" xfId="0" applyNumberFormat="1" applyFont="1" applyFill="1" applyBorder="1" applyAlignment="1">
      <alignment horizontal="center"/>
    </xf>
    <xf numFmtId="0" fontId="21" fillId="0" borderId="27" xfId="0" applyNumberFormat="1" applyFont="1" applyFill="1" applyBorder="1" applyAlignment="1">
      <alignment horizontal="center"/>
    </xf>
    <xf numFmtId="0" fontId="47" fillId="0" borderId="27" xfId="0" applyFont="1" applyBorder="1"/>
    <xf numFmtId="0" fontId="44" fillId="30" borderId="0" xfId="0" applyFont="1" applyFill="1" applyBorder="1" applyAlignment="1"/>
    <xf numFmtId="0" fontId="48" fillId="30" borderId="10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49" fillId="0" borderId="13" xfId="0" applyFont="1" applyBorder="1"/>
    <xf numFmtId="0" fontId="49" fillId="0" borderId="0" xfId="0" applyFont="1" applyBorder="1"/>
    <xf numFmtId="0" fontId="51" fillId="0" borderId="10" xfId="0" applyFont="1" applyBorder="1"/>
    <xf numFmtId="0" fontId="44" fillId="0" borderId="0" xfId="0" applyFont="1" applyBorder="1" applyAlignment="1">
      <alignment horizontal="left"/>
    </xf>
    <xf numFmtId="0" fontId="51" fillId="0" borderId="0" xfId="0" applyFont="1" applyBorder="1"/>
    <xf numFmtId="0" fontId="21" fillId="0" borderId="18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31" fillId="26" borderId="47" xfId="0" applyFont="1" applyFill="1" applyBorder="1" applyAlignment="1">
      <alignment horizontal="center"/>
    </xf>
    <xf numFmtId="0" fontId="31" fillId="26" borderId="52" xfId="0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2" fontId="37" fillId="24" borderId="47" xfId="0" applyNumberFormat="1" applyFont="1" applyFill="1" applyBorder="1" applyAlignment="1">
      <alignment horizontal="center" vertical="center"/>
    </xf>
    <xf numFmtId="2" fontId="37" fillId="24" borderId="51" xfId="0" applyNumberFormat="1" applyFont="1" applyFill="1" applyBorder="1" applyAlignment="1">
      <alignment horizontal="center" vertical="center"/>
    </xf>
    <xf numFmtId="2" fontId="37" fillId="24" borderId="52" xfId="0" applyNumberFormat="1" applyFont="1" applyFill="1" applyBorder="1" applyAlignment="1">
      <alignment horizontal="center" vertical="center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6" fillId="27" borderId="41" xfId="0" applyFont="1" applyFill="1" applyBorder="1" applyAlignment="1">
      <alignment horizontal="center"/>
    </xf>
    <xf numFmtId="0" fontId="26" fillId="27" borderId="42" xfId="0" applyFont="1" applyFill="1" applyBorder="1" applyAlignment="1">
      <alignment horizontal="center"/>
    </xf>
    <xf numFmtId="167" fontId="29" fillId="27" borderId="43" xfId="0" quotePrefix="1" applyNumberFormat="1" applyFont="1" applyFill="1" applyBorder="1" applyAlignment="1">
      <alignment horizontal="center" vertical="center"/>
    </xf>
    <xf numFmtId="167" fontId="29" fillId="27" borderId="44" xfId="0" quotePrefix="1" applyNumberFormat="1" applyFont="1" applyFill="1" applyBorder="1" applyAlignment="1">
      <alignment horizontal="center" vertical="center"/>
    </xf>
    <xf numFmtId="0" fontId="31" fillId="0" borderId="39" xfId="0" quotePrefix="1" applyFont="1" applyFill="1" applyBorder="1" applyAlignment="1">
      <alignment horizontal="center" vertical="center" wrapText="1"/>
    </xf>
    <xf numFmtId="0" fontId="31" fillId="0" borderId="53" xfId="0" quotePrefix="1" applyFont="1" applyFill="1" applyBorder="1" applyAlignment="1">
      <alignment horizontal="center" vertical="center" wrapText="1"/>
    </xf>
    <xf numFmtId="0" fontId="31" fillId="0" borderId="22" xfId="0" quotePrefix="1" applyFont="1" applyFill="1" applyBorder="1" applyAlignment="1">
      <alignment horizontal="center" vertical="center" wrapText="1"/>
    </xf>
    <xf numFmtId="0" fontId="31" fillId="0" borderId="54" xfId="0" quotePrefix="1" applyFont="1" applyFill="1" applyBorder="1" applyAlignment="1">
      <alignment horizontal="center" vertical="center" wrapText="1"/>
    </xf>
    <xf numFmtId="0" fontId="36" fillId="29" borderId="51" xfId="0" applyFont="1" applyFill="1" applyBorder="1" applyAlignment="1">
      <alignment horizontal="center" vertical="center"/>
    </xf>
    <xf numFmtId="0" fontId="36" fillId="29" borderId="52" xfId="0" applyFont="1" applyFill="1" applyBorder="1" applyAlignment="1">
      <alignment horizontal="center" vertical="center"/>
    </xf>
    <xf numFmtId="0" fontId="36" fillId="24" borderId="51" xfId="0" applyFont="1" applyFill="1" applyBorder="1" applyAlignment="1">
      <alignment horizontal="center" vertical="center"/>
    </xf>
    <xf numFmtId="0" fontId="36" fillId="24" borderId="52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/>
    </xf>
    <xf numFmtId="0" fontId="31" fillId="0" borderId="51" xfId="0" applyFont="1" applyBorder="1" applyAlignment="1">
      <alignment horizontal="center"/>
    </xf>
    <xf numFmtId="0" fontId="31" fillId="0" borderId="52" xfId="0" applyFont="1" applyBorder="1" applyAlignment="1">
      <alignment horizontal="center"/>
    </xf>
    <xf numFmtId="0" fontId="27" fillId="0" borderId="0" xfId="0" applyFont="1" applyAlignment="1">
      <alignment horizontal="center"/>
    </xf>
    <xf numFmtId="167" fontId="40" fillId="27" borderId="43" xfId="0" quotePrefix="1" applyNumberFormat="1" applyFont="1" applyFill="1" applyBorder="1" applyAlignment="1">
      <alignment horizontal="center" vertical="center"/>
    </xf>
    <xf numFmtId="167" fontId="40" fillId="27" borderId="44" xfId="0" quotePrefix="1" applyNumberFormat="1" applyFont="1" applyFill="1" applyBorder="1" applyAlignment="1">
      <alignment horizontal="center" vertic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10" fontId="30" fillId="0" borderId="20" xfId="0" quotePrefix="1" applyNumberFormat="1" applyFont="1" applyFill="1" applyBorder="1" applyAlignment="1">
      <alignment horizontal="center" vertical="center" wrapText="1"/>
    </xf>
    <xf numFmtId="10" fontId="30" fillId="0" borderId="13" xfId="0" quotePrefix="1" applyNumberFormat="1" applyFont="1" applyFill="1" applyBorder="1" applyAlignment="1">
      <alignment horizontal="center" vertical="center" wrapText="1"/>
    </xf>
    <xf numFmtId="0" fontId="30" fillId="0" borderId="21" xfId="0" applyNumberFormat="1" applyFont="1" applyFill="1" applyBorder="1" applyAlignment="1">
      <alignment horizontal="center" vertical="center" wrapText="1"/>
    </xf>
    <xf numFmtId="0" fontId="30" fillId="0" borderId="58" xfId="0" quotePrefix="1" applyNumberFormat="1" applyFont="1" applyFill="1" applyBorder="1" applyAlignment="1">
      <alignment horizontal="center" vertical="center" wrapText="1"/>
    </xf>
    <xf numFmtId="0" fontId="30" fillId="0" borderId="22" xfId="0" applyNumberFormat="1" applyFont="1" applyFill="1" applyBorder="1" applyAlignment="1">
      <alignment horizontal="center" vertical="center" wrapText="1"/>
    </xf>
    <xf numFmtId="0" fontId="30" fillId="0" borderId="54" xfId="0" quotePrefix="1" applyNumberFormat="1" applyFont="1" applyFill="1" applyBorder="1" applyAlignment="1">
      <alignment horizontal="center" vertical="center" wrapText="1"/>
    </xf>
    <xf numFmtId="0" fontId="31" fillId="0" borderId="29" xfId="0" quotePrefix="1" applyNumberFormat="1" applyFont="1" applyFill="1" applyBorder="1" applyAlignment="1">
      <alignment horizontal="center" vertical="center" wrapText="1"/>
    </xf>
    <xf numFmtId="0" fontId="31" fillId="0" borderId="48" xfId="0" quotePrefix="1" applyNumberFormat="1" applyFont="1" applyFill="1" applyBorder="1" applyAlignment="1">
      <alignment horizontal="center" vertical="center" wrapText="1"/>
    </xf>
    <xf numFmtId="0" fontId="31" fillId="0" borderId="30" xfId="0" quotePrefix="1" applyFont="1" applyFill="1" applyBorder="1" applyAlignment="1">
      <alignment horizontal="center" vertical="center" wrapText="1"/>
    </xf>
    <xf numFmtId="0" fontId="31" fillId="0" borderId="16" xfId="0" quotePrefix="1" applyFont="1" applyFill="1" applyBorder="1" applyAlignment="1">
      <alignment horizontal="center" vertical="center" wrapText="1"/>
    </xf>
    <xf numFmtId="165" fontId="31" fillId="28" borderId="51" xfId="0" applyNumberFormat="1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164" fontId="40" fillId="0" borderId="0" xfId="0" quotePrefix="1" applyNumberFormat="1" applyFont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 wrapText="1"/>
    </xf>
    <xf numFmtId="0" fontId="30" fillId="0" borderId="58" xfId="0" quotePrefix="1" applyFont="1" applyFill="1" applyBorder="1" applyAlignment="1">
      <alignment horizontal="center" vertical="center" wrapText="1"/>
    </xf>
    <xf numFmtId="166" fontId="41" fillId="0" borderId="0" xfId="0" quotePrefix="1" applyNumberFormat="1" applyFont="1" applyBorder="1" applyAlignment="1">
      <alignment horizontal="center" vertical="center"/>
    </xf>
  </cellXfs>
  <cellStyles count="28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8000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10584</xdr:rowOff>
    </xdr:from>
    <xdr:to>
      <xdr:col>4</xdr:col>
      <xdr:colOff>552450</xdr:colOff>
      <xdr:row>3</xdr:row>
      <xdr:rowOff>215900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28675" y="10584"/>
          <a:ext cx="6175375" cy="891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+mn-lt"/>
            </a:rPr>
            <a:t>TALLEBUDGERA</a:t>
          </a:r>
          <a:r>
            <a:rPr lang="en-US" sz="1800" b="1" i="0" strike="noStrike" baseline="0">
              <a:solidFill>
                <a:srgbClr val="000000"/>
              </a:solidFill>
              <a:latin typeface="+mn-lt"/>
            </a:rPr>
            <a:t> PONY CLUB</a:t>
          </a:r>
          <a:r>
            <a:rPr lang="en-US" sz="1800" b="1" i="0" strike="noStrike">
              <a:solidFill>
                <a:srgbClr val="000000"/>
              </a:solidFill>
              <a:latin typeface="+mn-lt"/>
            </a:rPr>
            <a:t> </a:t>
          </a:r>
        </a:p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+mn-lt"/>
            </a:rPr>
            <a:t>OFFICIAL &amp; UNOFFICIAL SHOWJUMPING</a:t>
          </a:r>
        </a:p>
        <a:p>
          <a:pPr algn="ctr" rtl="1">
            <a:defRPr sz="1000"/>
          </a:pPr>
          <a:endParaRPr lang="en-US" sz="1800" b="1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945258</xdr:colOff>
      <xdr:row>3</xdr:row>
      <xdr:rowOff>190500</xdr:rowOff>
    </xdr:to>
    <xdr:pic>
      <xdr:nvPicPr>
        <xdr:cNvPr id="2" name="Picture 1" descr="TP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0"/>
          <a:ext cx="907158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15874</xdr:rowOff>
    </xdr:from>
    <xdr:to>
      <xdr:col>5</xdr:col>
      <xdr:colOff>2146300</xdr:colOff>
      <xdr:row>3</xdr:row>
      <xdr:rowOff>355600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362200" y="15874"/>
          <a:ext cx="3771900" cy="923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+mn-lt"/>
              <a:cs typeface="Arial Narrow"/>
            </a:rPr>
            <a:t>TALLEBUDGERA PONY CLUB</a:t>
          </a:r>
        </a:p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+mn-lt"/>
              <a:cs typeface="Arial Narrow"/>
            </a:rPr>
            <a:t>JUMPING EQUITATION</a:t>
          </a:r>
        </a:p>
      </xdr:txBody>
    </xdr:sp>
    <xdr:clientData/>
  </xdr:twoCellAnchor>
  <xdr:twoCellAnchor editAs="oneCell">
    <xdr:from>
      <xdr:col>3</xdr:col>
      <xdr:colOff>320003</xdr:colOff>
      <xdr:row>0</xdr:row>
      <xdr:rowOff>38100</xdr:rowOff>
    </xdr:from>
    <xdr:to>
      <xdr:col>4</xdr:col>
      <xdr:colOff>618454</xdr:colOff>
      <xdr:row>3</xdr:row>
      <xdr:rowOff>355600</xdr:rowOff>
    </xdr:to>
    <xdr:pic>
      <xdr:nvPicPr>
        <xdr:cNvPr id="4" name="Picture 3" descr="TPC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1903" y="38100"/>
          <a:ext cx="933451" cy="901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ob/Desktop/Dra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w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134"/>
  <sheetViews>
    <sheetView showGridLines="0" zoomScale="84" zoomScaleNormal="125" zoomScaleSheetLayoutView="80" zoomScalePageLayoutView="125" workbookViewId="0">
      <pane xSplit="5" ySplit="5" topLeftCell="F104" activePane="bottomRight" state="frozen"/>
      <selection pane="topRight" activeCell="F1" sqref="F1"/>
      <selection pane="bottomLeft" activeCell="A5" sqref="A5"/>
      <selection pane="bottomRight" activeCell="P104" sqref="P104"/>
    </sheetView>
  </sheetViews>
  <sheetFormatPr baseColWidth="10" defaultColWidth="8.83203125" defaultRowHeight="15" customHeight="1" outlineLevelRow="1"/>
  <cols>
    <col min="1" max="1" width="6" style="1" customWidth="1"/>
    <col min="2" max="2" width="26.1640625" style="1" customWidth="1"/>
    <col min="3" max="3" width="30" style="1" customWidth="1"/>
    <col min="4" max="4" width="13" style="1" customWidth="1"/>
    <col min="5" max="5" width="16.33203125" style="1" customWidth="1"/>
    <col min="6" max="6" width="7.33203125" style="1" customWidth="1"/>
    <col min="7" max="7" width="7.33203125" style="2" customWidth="1"/>
    <col min="8" max="9" width="7.33203125" style="3" customWidth="1"/>
    <col min="10" max="10" width="7.33203125" style="2" customWidth="1"/>
    <col min="11" max="12" width="7.33203125" style="1" customWidth="1"/>
    <col min="13" max="13" width="7.33203125" style="2" customWidth="1"/>
    <col min="14" max="14" width="7.33203125" style="1" customWidth="1"/>
    <col min="15" max="15" width="1.33203125" style="1" customWidth="1"/>
    <col min="16" max="16" width="10" style="1" customWidth="1"/>
    <col min="17" max="17" width="8.5" style="1" customWidth="1"/>
    <col min="18" max="18" width="9.6640625" style="1" customWidth="1"/>
    <col min="19" max="19" width="22" style="4" bestFit="1" customWidth="1"/>
    <col min="20" max="20" width="7.6640625" style="4" bestFit="1" customWidth="1"/>
    <col min="21" max="21" width="13" style="4" bestFit="1" customWidth="1"/>
    <col min="22" max="31" width="8.83203125" style="4"/>
    <col min="32" max="16384" width="8.83203125" style="1"/>
  </cols>
  <sheetData>
    <row r="1" spans="1:31" ht="15" customHeight="1" thickBot="1"/>
    <row r="2" spans="1:31" ht="15" customHeight="1">
      <c r="C2" s="5"/>
      <c r="D2" s="5"/>
      <c r="G2" s="6"/>
      <c r="H2" s="7"/>
      <c r="I2" s="7"/>
      <c r="J2" s="6"/>
      <c r="K2" s="8"/>
      <c r="L2" s="8"/>
      <c r="M2" s="6"/>
      <c r="N2" s="8"/>
      <c r="P2" s="408" t="s">
        <v>49</v>
      </c>
      <c r="Q2" s="409"/>
      <c r="S2" s="9" t="s">
        <v>52</v>
      </c>
      <c r="T2" s="10"/>
    </row>
    <row r="3" spans="1:31" ht="24" customHeight="1" thickBot="1">
      <c r="G3" s="11"/>
      <c r="H3" s="12"/>
      <c r="I3" s="12"/>
      <c r="J3" s="11"/>
      <c r="K3" s="4"/>
      <c r="L3" s="4"/>
      <c r="M3" s="11"/>
      <c r="N3" s="4"/>
      <c r="P3" s="410">
        <f ca="1">NOW()</f>
        <v>44053.445585069443</v>
      </c>
      <c r="Q3" s="411"/>
      <c r="S3" s="13" t="s">
        <v>53</v>
      </c>
      <c r="T3" s="10"/>
    </row>
    <row r="4" spans="1:31" ht="18" customHeight="1" thickBot="1">
      <c r="A4" s="14"/>
      <c r="F4" s="400" t="s">
        <v>324</v>
      </c>
      <c r="G4" s="401"/>
      <c r="H4" s="402"/>
      <c r="I4" s="395" t="s">
        <v>42</v>
      </c>
      <c r="J4" s="396"/>
      <c r="K4" s="397"/>
      <c r="L4" s="395" t="s">
        <v>80</v>
      </c>
      <c r="M4" s="396"/>
      <c r="N4" s="397"/>
      <c r="P4" s="412" t="s">
        <v>16</v>
      </c>
      <c r="Q4" s="414" t="s">
        <v>11</v>
      </c>
      <c r="R4" s="406" t="s">
        <v>48</v>
      </c>
      <c r="S4" s="13" t="s">
        <v>54</v>
      </c>
      <c r="T4" s="10"/>
    </row>
    <row r="5" spans="1:31" ht="30" customHeight="1" thickBot="1">
      <c r="A5" s="15" t="s">
        <v>36</v>
      </c>
      <c r="B5" s="16" t="s">
        <v>1</v>
      </c>
      <c r="C5" s="16" t="s">
        <v>2</v>
      </c>
      <c r="D5" s="16" t="s">
        <v>81</v>
      </c>
      <c r="E5" s="17" t="s">
        <v>82</v>
      </c>
      <c r="F5" s="18" t="s">
        <v>28</v>
      </c>
      <c r="G5" s="19" t="s">
        <v>6</v>
      </c>
      <c r="H5" s="20" t="s">
        <v>7</v>
      </c>
      <c r="I5" s="21" t="s">
        <v>28</v>
      </c>
      <c r="J5" s="19" t="s">
        <v>6</v>
      </c>
      <c r="K5" s="22" t="s">
        <v>7</v>
      </c>
      <c r="L5" s="23" t="s">
        <v>28</v>
      </c>
      <c r="M5" s="19" t="s">
        <v>6</v>
      </c>
      <c r="N5" s="22" t="s">
        <v>7</v>
      </c>
      <c r="P5" s="413"/>
      <c r="Q5" s="415"/>
      <c r="R5" s="407"/>
      <c r="S5" s="24" t="s">
        <v>55</v>
      </c>
      <c r="T5" s="10"/>
    </row>
    <row r="6" spans="1:31" ht="22" customHeight="1" thickBot="1">
      <c r="A6" s="25"/>
      <c r="B6" s="26" t="s">
        <v>24</v>
      </c>
      <c r="C6" s="26" t="s">
        <v>79</v>
      </c>
      <c r="D6" s="27"/>
      <c r="E6" s="28"/>
      <c r="F6" s="29"/>
      <c r="G6" s="30"/>
      <c r="H6" s="31"/>
      <c r="I6" s="29"/>
      <c r="J6" s="30"/>
      <c r="K6" s="31"/>
      <c r="L6" s="29"/>
      <c r="M6" s="30"/>
      <c r="N6" s="32"/>
      <c r="O6" s="33"/>
      <c r="P6" s="398" t="s">
        <v>0</v>
      </c>
      <c r="Q6" s="399"/>
      <c r="R6" s="34"/>
    </row>
    <row r="7" spans="1:31" s="47" customFormat="1" ht="17.25" customHeight="1" outlineLevel="1">
      <c r="A7" s="35"/>
      <c r="B7" s="36"/>
      <c r="C7" s="36"/>
      <c r="D7" s="37"/>
      <c r="E7" s="38"/>
      <c r="F7" s="39"/>
      <c r="G7" s="40"/>
      <c r="H7" s="41">
        <f>IF(G7=0,,IF(G7&gt;10,,11-(G7)))</f>
        <v>0</v>
      </c>
      <c r="I7" s="39"/>
      <c r="J7" s="40"/>
      <c r="K7" s="41">
        <f>IF(J7=0,,IF(J7&gt;10,,11-(J7)))</f>
        <v>0</v>
      </c>
      <c r="L7" s="39"/>
      <c r="M7" s="40"/>
      <c r="N7" s="41">
        <f>IF(M7=0,,IF(M7&gt;10,,11-(M7)))</f>
        <v>0</v>
      </c>
      <c r="O7" s="42"/>
      <c r="P7" s="43">
        <f>N7+K7+H7</f>
        <v>0</v>
      </c>
      <c r="Q7" s="44"/>
      <c r="R7" s="45" t="str">
        <f>IF(SUM(F7+I7+L7)=0,"-","Q"&amp;COUNT(F7,I7,L7))</f>
        <v>-</v>
      </c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s="47" customFormat="1" ht="17.25" customHeight="1" outlineLevel="1">
      <c r="A8" s="48"/>
      <c r="B8" s="49"/>
      <c r="C8" s="49"/>
      <c r="D8" s="50"/>
      <c r="E8" s="51"/>
      <c r="F8" s="39"/>
      <c r="G8" s="52"/>
      <c r="H8" s="41">
        <f t="shared" ref="H8:H10" si="0">IF(G8=0,,IF(G8&gt;10,,11-(G8)))</f>
        <v>0</v>
      </c>
      <c r="I8" s="39"/>
      <c r="J8" s="52"/>
      <c r="K8" s="41">
        <f t="shared" ref="K8:K10" si="1">IF(J8=0,,IF(J8&gt;10,,11-(J8)))</f>
        <v>0</v>
      </c>
      <c r="L8" s="39"/>
      <c r="M8" s="52"/>
      <c r="N8" s="41">
        <f t="shared" ref="N8:N10" si="2">IF(M8=0,,IF(M8&gt;10,,11-(M8)))</f>
        <v>0</v>
      </c>
      <c r="O8" s="42"/>
      <c r="P8" s="53">
        <f t="shared" ref="P8:P9" si="3">N8+K8+H8</f>
        <v>0</v>
      </c>
      <c r="Q8" s="54"/>
      <c r="R8" s="45" t="str">
        <f t="shared" ref="R8:R18" si="4">IF(SUM(F8+I8+L8)=0,"-","Q"&amp;COUNT(F8,I8,L8))</f>
        <v>-</v>
      </c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s="47" customFormat="1" ht="17.25" customHeight="1" outlineLevel="1">
      <c r="A9" s="48"/>
      <c r="B9" s="49"/>
      <c r="C9" s="49"/>
      <c r="D9" s="50"/>
      <c r="E9" s="51"/>
      <c r="F9" s="39"/>
      <c r="G9" s="52"/>
      <c r="H9" s="41">
        <f t="shared" si="0"/>
        <v>0</v>
      </c>
      <c r="I9" s="39"/>
      <c r="J9" s="52"/>
      <c r="K9" s="41">
        <f t="shared" si="1"/>
        <v>0</v>
      </c>
      <c r="L9" s="39"/>
      <c r="M9" s="52"/>
      <c r="N9" s="41">
        <f t="shared" si="2"/>
        <v>0</v>
      </c>
      <c r="O9" s="42"/>
      <c r="P9" s="53">
        <f t="shared" si="3"/>
        <v>0</v>
      </c>
      <c r="Q9" s="54"/>
      <c r="R9" s="45" t="str">
        <f t="shared" si="4"/>
        <v>-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s="47" customFormat="1" ht="17.25" customHeight="1" outlineLevel="1" thickBot="1">
      <c r="A10" s="55"/>
      <c r="B10" s="56"/>
      <c r="C10" s="56"/>
      <c r="D10" s="57"/>
      <c r="E10" s="58"/>
      <c r="F10" s="39"/>
      <c r="G10" s="59"/>
      <c r="H10" s="41">
        <f t="shared" si="0"/>
        <v>0</v>
      </c>
      <c r="I10" s="39"/>
      <c r="J10" s="59"/>
      <c r="K10" s="41">
        <f t="shared" si="1"/>
        <v>0</v>
      </c>
      <c r="L10" s="39"/>
      <c r="M10" s="59"/>
      <c r="N10" s="41">
        <f t="shared" si="2"/>
        <v>0</v>
      </c>
      <c r="O10" s="42"/>
      <c r="P10" s="53">
        <f>N10+K10+H10</f>
        <v>0</v>
      </c>
      <c r="Q10" s="54"/>
      <c r="R10" s="45" t="str">
        <f t="shared" si="4"/>
        <v>-</v>
      </c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s="33" customFormat="1" ht="22" customHeight="1" thickBot="1">
      <c r="A11" s="25"/>
      <c r="B11" s="26" t="s">
        <v>25</v>
      </c>
      <c r="C11" s="26" t="s">
        <v>325</v>
      </c>
      <c r="D11" s="60"/>
      <c r="E11" s="60"/>
      <c r="F11" s="61"/>
      <c r="G11" s="62" t="s">
        <v>43</v>
      </c>
      <c r="H11" s="63"/>
      <c r="I11" s="61"/>
      <c r="J11" s="30" t="s">
        <v>42</v>
      </c>
      <c r="K11" s="31"/>
      <c r="L11" s="61"/>
      <c r="M11" s="30" t="s">
        <v>87</v>
      </c>
      <c r="N11" s="32"/>
      <c r="O11" s="64"/>
      <c r="P11" s="398" t="s">
        <v>0</v>
      </c>
      <c r="Q11" s="399"/>
      <c r="R11" s="34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</row>
    <row r="12" spans="1:31" s="47" customFormat="1" ht="17.25" customHeight="1" outlineLevel="1">
      <c r="A12" s="100">
        <v>22</v>
      </c>
      <c r="B12" s="215" t="s">
        <v>201</v>
      </c>
      <c r="C12" s="36" t="s">
        <v>203</v>
      </c>
      <c r="D12" s="220">
        <v>14317</v>
      </c>
      <c r="E12" s="221" t="s">
        <v>63</v>
      </c>
      <c r="F12" s="39"/>
      <c r="G12" s="40"/>
      <c r="H12" s="41">
        <f>IF(G12=0,,IF(G12&gt;10,,11-(G12)))</f>
        <v>0</v>
      </c>
      <c r="I12" s="39" t="s">
        <v>339</v>
      </c>
      <c r="J12" s="40">
        <v>1</v>
      </c>
      <c r="K12" s="41">
        <f>IF(J12=0,,IF(J12&gt;10,,11-(J12)))</f>
        <v>10</v>
      </c>
      <c r="L12" s="39" t="s">
        <v>339</v>
      </c>
      <c r="M12" s="40">
        <v>1</v>
      </c>
      <c r="N12" s="41">
        <f>IF(M12=0,,IF(M12&gt;10,,11-(M12)))</f>
        <v>10</v>
      </c>
      <c r="O12" s="42"/>
      <c r="P12" s="53">
        <f>N12+K12+H12</f>
        <v>20</v>
      </c>
      <c r="Q12" s="54">
        <v>1</v>
      </c>
      <c r="R12" s="45">
        <v>2</v>
      </c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s="47" customFormat="1" ht="17.25" customHeight="1" outlineLevel="1">
      <c r="A13" s="103">
        <v>21</v>
      </c>
      <c r="B13" s="216" t="s">
        <v>200</v>
      </c>
      <c r="C13" s="49" t="s">
        <v>202</v>
      </c>
      <c r="D13" s="222">
        <v>12022</v>
      </c>
      <c r="E13" s="223" t="s">
        <v>70</v>
      </c>
      <c r="F13" s="39"/>
      <c r="G13" s="40"/>
      <c r="H13" s="41">
        <f>IF(G13=0,,IF(G13&gt;10,,11-(G13)))</f>
        <v>0</v>
      </c>
      <c r="I13" s="39" t="s">
        <v>339</v>
      </c>
      <c r="J13" s="40">
        <v>2</v>
      </c>
      <c r="K13" s="41">
        <f>IF(J13=0,,IF(J13&gt;10,,11-(J13)))</f>
        <v>9</v>
      </c>
      <c r="L13" s="39"/>
      <c r="M13" s="40">
        <v>2</v>
      </c>
      <c r="N13" s="41">
        <f>IF(M13=0,,IF(M13&gt;10,,11-(M13)))</f>
        <v>9</v>
      </c>
      <c r="O13" s="42"/>
      <c r="P13" s="53">
        <f>N13+K13+H13</f>
        <v>18</v>
      </c>
      <c r="Q13" s="54">
        <v>2</v>
      </c>
      <c r="R13" s="45">
        <v>1</v>
      </c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s="47" customFormat="1" ht="17.25" customHeight="1" outlineLevel="1">
      <c r="A14" s="103">
        <v>20</v>
      </c>
      <c r="B14" s="216" t="s">
        <v>136</v>
      </c>
      <c r="C14" s="49" t="s">
        <v>338</v>
      </c>
      <c r="D14" s="222">
        <v>12304</v>
      </c>
      <c r="E14" s="223" t="s">
        <v>60</v>
      </c>
      <c r="F14" s="39"/>
      <c r="G14" s="40"/>
      <c r="H14" s="41">
        <f>IF(G14=0,,IF(G14&gt;10,,11-(G14)))</f>
        <v>0</v>
      </c>
      <c r="I14" s="39"/>
      <c r="J14" s="40"/>
      <c r="K14" s="41">
        <f>IF(J14=0,,IF(J14&gt;10,,11-(J14)))</f>
        <v>0</v>
      </c>
      <c r="L14" s="39"/>
      <c r="M14" s="40"/>
      <c r="N14" s="41">
        <f>IF(M14=0,,IF(M14&gt;10,,11-(M14)))</f>
        <v>0</v>
      </c>
      <c r="O14" s="42"/>
      <c r="P14" s="53">
        <f>N14+K14+H14</f>
        <v>0</v>
      </c>
      <c r="Q14" s="54"/>
      <c r="R14" s="45" t="str">
        <f>IF(SUM(F14+I14+L14)=0,"-","Q"&amp;COUNT(F14,I14,L14))</f>
        <v>-</v>
      </c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s="47" customFormat="1" ht="17.25" customHeight="1" outlineLevel="1">
      <c r="A15" s="100"/>
      <c r="B15" s="216"/>
      <c r="C15" s="49"/>
      <c r="D15" s="222"/>
      <c r="E15" s="223"/>
      <c r="F15" s="39"/>
      <c r="G15" s="40"/>
      <c r="H15" s="41">
        <f>IF(G15=0,,IF(G15&gt;10,,11-(G15)))</f>
        <v>0</v>
      </c>
      <c r="I15" s="39"/>
      <c r="J15" s="40"/>
      <c r="K15" s="41">
        <f>IF(J15=0,,IF(J15&gt;10,,11-(J15)))</f>
        <v>0</v>
      </c>
      <c r="L15" s="39"/>
      <c r="M15" s="40"/>
      <c r="N15" s="41">
        <f>IF(M15=0,,IF(M15&gt;10,,11-(M15)))</f>
        <v>0</v>
      </c>
      <c r="O15" s="42"/>
      <c r="P15" s="53">
        <f>N15+K15+H15</f>
        <v>0</v>
      </c>
      <c r="Q15" s="54"/>
      <c r="R15" s="45" t="str">
        <f>IF(SUM(F15+I15+L15)=0,"-","Q"&amp;COUNT(F15,I15,L15))</f>
        <v>-</v>
      </c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s="47" customFormat="1" ht="17" customHeight="1" outlineLevel="1">
      <c r="A16" s="232">
        <v>23</v>
      </c>
      <c r="B16" s="228" t="s">
        <v>315</v>
      </c>
      <c r="C16" s="229" t="s">
        <v>204</v>
      </c>
      <c r="D16" s="230"/>
      <c r="E16" s="231" t="s">
        <v>119</v>
      </c>
      <c r="F16" s="39"/>
      <c r="G16" s="40"/>
      <c r="H16" s="41">
        <f>IF(G16=0,,IF(G16&gt;10,,11-(G16)))</f>
        <v>0</v>
      </c>
      <c r="I16" s="39" t="s">
        <v>339</v>
      </c>
      <c r="J16" s="40">
        <v>1</v>
      </c>
      <c r="K16" s="41">
        <f>IF(J16=0,,IF(J16&gt;10,,11-(J16)))</f>
        <v>10</v>
      </c>
      <c r="L16" s="39"/>
      <c r="M16" s="40">
        <v>2</v>
      </c>
      <c r="N16" s="41">
        <f>IF(M16=0,,IF(M16&gt;10,,11-(M16)))</f>
        <v>9</v>
      </c>
      <c r="O16" s="42"/>
      <c r="P16" s="53">
        <f>N16+K16+H16</f>
        <v>19</v>
      </c>
      <c r="Q16" s="54">
        <v>2</v>
      </c>
      <c r="R16" s="45">
        <v>1</v>
      </c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s="47" customFormat="1" ht="17.25" customHeight="1" outlineLevel="1">
      <c r="A17" s="103"/>
      <c r="B17" s="215"/>
      <c r="C17" s="36"/>
      <c r="D17" s="220"/>
      <c r="E17" s="223"/>
      <c r="F17" s="39"/>
      <c r="G17" s="40"/>
      <c r="H17" s="41">
        <f t="shared" ref="H17" si="5">IF(G17=0,,IF(G17&gt;10,,11-(G17)))</f>
        <v>0</v>
      </c>
      <c r="I17" s="39"/>
      <c r="J17" s="40"/>
      <c r="K17" s="41">
        <f t="shared" ref="K17" si="6">IF(J17=0,,IF(J17&gt;10,,11-(J17)))</f>
        <v>0</v>
      </c>
      <c r="L17" s="39"/>
      <c r="M17" s="40"/>
      <c r="N17" s="41">
        <f t="shared" ref="N17" si="7">IF(M17=0,,IF(M17&gt;10,,11-(M17)))</f>
        <v>0</v>
      </c>
      <c r="O17" s="42"/>
      <c r="P17" s="53">
        <f t="shared" ref="P17" si="8">N17+K17+H17</f>
        <v>0</v>
      </c>
      <c r="Q17" s="54"/>
      <c r="R17" s="45" t="str">
        <f t="shared" ref="R17" si="9">IF(SUM(F17+I17+L17)=0,"-","Q"&amp;COUNT(F17,I17,L17))</f>
        <v>-</v>
      </c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s="47" customFormat="1" ht="17.25" customHeight="1" outlineLevel="1" thickBot="1">
      <c r="A18" s="107"/>
      <c r="B18" s="56"/>
      <c r="C18" s="56"/>
      <c r="D18" s="57"/>
      <c r="E18" s="51"/>
      <c r="F18" s="39"/>
      <c r="G18" s="40"/>
      <c r="H18" s="41">
        <f t="shared" ref="H18:H50" si="10">IF(G18=0,,IF(G18&gt;10,,11-(G18)))</f>
        <v>0</v>
      </c>
      <c r="I18" s="39"/>
      <c r="J18" s="40"/>
      <c r="K18" s="41">
        <f t="shared" ref="K18" si="11">IF(J18=0,,IF(J18&gt;10,,11-(J18)))</f>
        <v>0</v>
      </c>
      <c r="L18" s="39"/>
      <c r="M18" s="40"/>
      <c r="N18" s="41">
        <f t="shared" ref="N18:N50" si="12">IF(M18=0,,IF(M18&gt;10,,11-(M18)))</f>
        <v>0</v>
      </c>
      <c r="O18" s="42"/>
      <c r="P18" s="53">
        <f t="shared" ref="P18" si="13">N18+K18+H18</f>
        <v>0</v>
      </c>
      <c r="Q18" s="54"/>
      <c r="R18" s="45" t="str">
        <f t="shared" si="4"/>
        <v>-</v>
      </c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ht="22" customHeight="1" thickBot="1">
      <c r="A19" s="25"/>
      <c r="B19" s="26" t="s">
        <v>26</v>
      </c>
      <c r="C19" s="26" t="s">
        <v>326</v>
      </c>
      <c r="D19" s="27"/>
      <c r="E19" s="28"/>
      <c r="F19" s="28"/>
      <c r="G19" s="30" t="s">
        <v>43</v>
      </c>
      <c r="H19" s="31"/>
      <c r="I19" s="28"/>
      <c r="J19" s="30" t="s">
        <v>42</v>
      </c>
      <c r="K19" s="31"/>
      <c r="L19" s="28"/>
      <c r="M19" s="30" t="s">
        <v>87</v>
      </c>
      <c r="N19" s="32"/>
      <c r="O19" s="33"/>
      <c r="P19" s="398" t="s">
        <v>0</v>
      </c>
      <c r="Q19" s="399"/>
      <c r="R19" s="34"/>
    </row>
    <row r="20" spans="1:31" s="47" customFormat="1" ht="17.25" customHeight="1" outlineLevel="1">
      <c r="A20" s="100">
        <v>34</v>
      </c>
      <c r="B20" s="215" t="s">
        <v>207</v>
      </c>
      <c r="C20" s="354" t="s">
        <v>210</v>
      </c>
      <c r="D20" s="220"/>
      <c r="E20" s="221" t="s">
        <v>119</v>
      </c>
      <c r="F20" s="39"/>
      <c r="G20" s="351"/>
      <c r="H20" s="41">
        <f t="shared" ref="H20:H28" si="14">IF(G20=0,,IF(G20&gt;10,,11-(G20)))</f>
        <v>0</v>
      </c>
      <c r="I20" s="39" t="s">
        <v>339</v>
      </c>
      <c r="J20" s="351">
        <v>1</v>
      </c>
      <c r="K20" s="41">
        <f t="shared" ref="K20:K28" si="15">IF(J20=0,,IF(J20&gt;10,,11-(J20)))</f>
        <v>10</v>
      </c>
      <c r="L20" s="39" t="s">
        <v>339</v>
      </c>
      <c r="M20" s="351">
        <v>1</v>
      </c>
      <c r="N20" s="41">
        <f t="shared" ref="N20:N28" si="16">IF(M20=0,,IF(M20&gt;10,,11-(M20)))</f>
        <v>10</v>
      </c>
      <c r="O20" s="42"/>
      <c r="P20" s="352">
        <f t="shared" ref="P20:P28" si="17">N20+K20+H20</f>
        <v>20</v>
      </c>
      <c r="Q20" s="353">
        <v>1</v>
      </c>
      <c r="R20" s="45">
        <v>2</v>
      </c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s="47" customFormat="1" ht="17.25" customHeight="1" outlineLevel="1">
      <c r="A21" s="103">
        <v>32</v>
      </c>
      <c r="B21" s="216" t="s">
        <v>74</v>
      </c>
      <c r="C21" s="49" t="s">
        <v>208</v>
      </c>
      <c r="D21" s="222">
        <v>9271</v>
      </c>
      <c r="E21" s="223" t="s">
        <v>162</v>
      </c>
      <c r="F21" s="39"/>
      <c r="G21" s="40"/>
      <c r="H21" s="41">
        <f t="shared" si="14"/>
        <v>0</v>
      </c>
      <c r="I21" s="39"/>
      <c r="J21" s="40">
        <v>2</v>
      </c>
      <c r="K21" s="41">
        <f t="shared" si="15"/>
        <v>9</v>
      </c>
      <c r="L21" s="39" t="s">
        <v>339</v>
      </c>
      <c r="M21" s="40">
        <v>3</v>
      </c>
      <c r="N21" s="41">
        <f t="shared" si="16"/>
        <v>8</v>
      </c>
      <c r="O21" s="42"/>
      <c r="P21" s="53">
        <f t="shared" si="17"/>
        <v>17</v>
      </c>
      <c r="Q21" s="54">
        <v>2</v>
      </c>
      <c r="R21" s="45">
        <v>1</v>
      </c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1:31" s="47" customFormat="1" ht="17.25" customHeight="1" outlineLevel="1">
      <c r="A22" s="103">
        <v>31</v>
      </c>
      <c r="B22" s="216" t="s">
        <v>66</v>
      </c>
      <c r="C22" s="49" t="s">
        <v>155</v>
      </c>
      <c r="D22" s="222">
        <v>14211</v>
      </c>
      <c r="E22" s="223" t="s">
        <v>68</v>
      </c>
      <c r="F22" s="39"/>
      <c r="G22" s="40"/>
      <c r="H22" s="41">
        <f t="shared" si="14"/>
        <v>0</v>
      </c>
      <c r="I22" s="39"/>
      <c r="J22" s="40">
        <v>3</v>
      </c>
      <c r="K22" s="41">
        <f t="shared" si="15"/>
        <v>8</v>
      </c>
      <c r="L22" s="39" t="s">
        <v>339</v>
      </c>
      <c r="M22" s="40">
        <v>2</v>
      </c>
      <c r="N22" s="41">
        <f t="shared" si="16"/>
        <v>9</v>
      </c>
      <c r="O22" s="42"/>
      <c r="P22" s="53">
        <f t="shared" si="17"/>
        <v>17</v>
      </c>
      <c r="Q22" s="54">
        <v>3</v>
      </c>
      <c r="R22" s="45">
        <v>1</v>
      </c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s="47" customFormat="1" ht="17.25" customHeight="1" outlineLevel="1">
      <c r="A23" s="103">
        <v>30</v>
      </c>
      <c r="B23" s="216" t="s">
        <v>135</v>
      </c>
      <c r="C23" s="355" t="s">
        <v>147</v>
      </c>
      <c r="D23" s="222">
        <v>13539</v>
      </c>
      <c r="E23" s="223" t="s">
        <v>60</v>
      </c>
      <c r="F23" s="39"/>
      <c r="G23" s="40"/>
      <c r="H23" s="41">
        <f t="shared" si="14"/>
        <v>0</v>
      </c>
      <c r="I23" s="39"/>
      <c r="J23" s="40"/>
      <c r="K23" s="41">
        <f t="shared" si="15"/>
        <v>0</v>
      </c>
      <c r="L23" s="39" t="s">
        <v>339</v>
      </c>
      <c r="M23" s="40">
        <v>4</v>
      </c>
      <c r="N23" s="41">
        <f t="shared" si="16"/>
        <v>7</v>
      </c>
      <c r="O23" s="42"/>
      <c r="P23" s="53">
        <f t="shared" si="17"/>
        <v>7</v>
      </c>
      <c r="Q23" s="54">
        <v>4</v>
      </c>
      <c r="R23" s="45">
        <v>1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1:31" s="47" customFormat="1" ht="17.25" customHeight="1" outlineLevel="1">
      <c r="A24" s="100">
        <v>33</v>
      </c>
      <c r="B24" s="215" t="s">
        <v>206</v>
      </c>
      <c r="C24" s="357" t="s">
        <v>209</v>
      </c>
      <c r="D24" s="220">
        <v>9989</v>
      </c>
      <c r="E24" s="221" t="s">
        <v>60</v>
      </c>
      <c r="F24" s="39"/>
      <c r="G24" s="40"/>
      <c r="H24" s="41">
        <f t="shared" si="14"/>
        <v>0</v>
      </c>
      <c r="I24" s="39"/>
      <c r="J24" s="40"/>
      <c r="K24" s="41">
        <f t="shared" si="15"/>
        <v>0</v>
      </c>
      <c r="L24" s="39"/>
      <c r="M24" s="40"/>
      <c r="N24" s="41">
        <f t="shared" si="16"/>
        <v>0</v>
      </c>
      <c r="O24" s="42"/>
      <c r="P24" s="53">
        <f t="shared" si="17"/>
        <v>0</v>
      </c>
      <c r="Q24" s="54"/>
      <c r="R24" s="45" t="str">
        <f>IF(SUM(F24+I24+L24)=0,"-","Q"&amp;COUNT(F24,I24,L24))</f>
        <v>-</v>
      </c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31" s="47" customFormat="1" ht="17.25" customHeight="1" outlineLevel="1">
      <c r="A25" s="100"/>
      <c r="B25" s="215"/>
      <c r="C25" s="36"/>
      <c r="D25" s="220"/>
      <c r="E25" s="221"/>
      <c r="F25" s="39"/>
      <c r="G25" s="40"/>
      <c r="H25" s="41">
        <f t="shared" si="14"/>
        <v>0</v>
      </c>
      <c r="I25" s="39"/>
      <c r="J25" s="40"/>
      <c r="K25" s="41">
        <f t="shared" si="15"/>
        <v>0</v>
      </c>
      <c r="L25" s="39"/>
      <c r="M25" s="40"/>
      <c r="N25" s="41">
        <f t="shared" si="16"/>
        <v>0</v>
      </c>
      <c r="O25" s="42"/>
      <c r="P25" s="53">
        <f t="shared" si="17"/>
        <v>0</v>
      </c>
      <c r="Q25" s="54"/>
      <c r="R25" s="45" t="str">
        <f>IF(SUM(F25+I25+L25)=0,"-","Q"&amp;COUNT(F25,I25,L25))</f>
        <v>-</v>
      </c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1:31" s="47" customFormat="1" ht="17.25" customHeight="1" outlineLevel="1">
      <c r="A26" s="251">
        <v>35</v>
      </c>
      <c r="B26" s="325" t="s">
        <v>314</v>
      </c>
      <c r="C26" s="356" t="s">
        <v>211</v>
      </c>
      <c r="D26" s="227"/>
      <c r="E26" s="343" t="s">
        <v>119</v>
      </c>
      <c r="F26" s="39"/>
      <c r="G26" s="40"/>
      <c r="H26" s="41">
        <f t="shared" si="14"/>
        <v>0</v>
      </c>
      <c r="I26" s="39" t="s">
        <v>339</v>
      </c>
      <c r="J26" s="40">
        <v>1</v>
      </c>
      <c r="K26" s="41">
        <f t="shared" si="15"/>
        <v>10</v>
      </c>
      <c r="L26" s="39" t="s">
        <v>339</v>
      </c>
      <c r="M26" s="40">
        <v>2</v>
      </c>
      <c r="N26" s="41">
        <f t="shared" si="16"/>
        <v>9</v>
      </c>
      <c r="O26" s="42"/>
      <c r="P26" s="53">
        <f t="shared" si="17"/>
        <v>19</v>
      </c>
      <c r="Q26" s="54">
        <v>2</v>
      </c>
      <c r="R26" s="45">
        <v>2</v>
      </c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s="47" customFormat="1" ht="17.25" customHeight="1" outlineLevel="1">
      <c r="A27" s="103"/>
      <c r="B27" s="228"/>
      <c r="C27" s="229"/>
      <c r="D27" s="230"/>
      <c r="E27" s="231"/>
      <c r="F27" s="39"/>
      <c r="G27" s="40"/>
      <c r="H27" s="41">
        <f t="shared" si="14"/>
        <v>0</v>
      </c>
      <c r="I27" s="39"/>
      <c r="J27" s="40"/>
      <c r="K27" s="41">
        <f t="shared" si="15"/>
        <v>0</v>
      </c>
      <c r="L27" s="39"/>
      <c r="M27" s="40"/>
      <c r="N27" s="41">
        <f t="shared" si="16"/>
        <v>0</v>
      </c>
      <c r="O27" s="42"/>
      <c r="P27" s="53">
        <f t="shared" si="17"/>
        <v>0</v>
      </c>
      <c r="Q27" s="54"/>
      <c r="R27" s="45" t="str">
        <f>IF(SUM(F27+I27+L27)=0,"-","Q"&amp;COUNT(F27,I27,L27))</f>
        <v>-</v>
      </c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</row>
    <row r="28" spans="1:31" s="47" customFormat="1" ht="17.25" customHeight="1" outlineLevel="1">
      <c r="A28" s="103"/>
      <c r="B28" s="228"/>
      <c r="C28" s="229"/>
      <c r="D28" s="230"/>
      <c r="E28" s="231"/>
      <c r="F28" s="39"/>
      <c r="G28" s="40"/>
      <c r="H28" s="41">
        <f t="shared" si="14"/>
        <v>0</v>
      </c>
      <c r="I28" s="39"/>
      <c r="J28" s="40"/>
      <c r="K28" s="41">
        <f t="shared" si="15"/>
        <v>0</v>
      </c>
      <c r="L28" s="39"/>
      <c r="M28" s="40"/>
      <c r="N28" s="41">
        <f t="shared" si="16"/>
        <v>0</v>
      </c>
      <c r="O28" s="42"/>
      <c r="P28" s="53">
        <f t="shared" si="17"/>
        <v>0</v>
      </c>
      <c r="Q28" s="54"/>
      <c r="R28" s="45" t="str">
        <f>IF(SUM(F28+I28+L28)=0,"-","Q"&amp;COUNT(F28,I28,L28))</f>
        <v>-</v>
      </c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</row>
    <row r="29" spans="1:31" s="47" customFormat="1" ht="17.25" customHeight="1" outlineLevel="1" thickBot="1">
      <c r="A29" s="55"/>
      <c r="B29" s="56"/>
      <c r="C29" s="56"/>
      <c r="D29" s="57"/>
      <c r="E29" s="58"/>
      <c r="F29" s="39"/>
      <c r="G29" s="40"/>
      <c r="H29" s="41">
        <f t="shared" ref="H29" si="18">IF(G29=0,,IF(G29&gt;10,,11-(G29)))</f>
        <v>0</v>
      </c>
      <c r="I29" s="39"/>
      <c r="J29" s="40"/>
      <c r="K29" s="41"/>
      <c r="L29" s="39"/>
      <c r="M29" s="40"/>
      <c r="N29" s="41">
        <f t="shared" ref="N29" si="19">IF(M29=0,,IF(M29&gt;10,,11-(M29)))</f>
        <v>0</v>
      </c>
      <c r="O29" s="42"/>
      <c r="P29" s="53">
        <f t="shared" ref="P29" si="20">N29+K29+H29</f>
        <v>0</v>
      </c>
      <c r="Q29" s="54"/>
      <c r="R29" s="45" t="str">
        <f t="shared" ref="R29" si="21">IF(SUM(F29+I29+L29)=0,"-","Q"&amp;COUNT(F29,I29,L29))</f>
        <v>-</v>
      </c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</row>
    <row r="30" spans="1:31" s="33" customFormat="1" ht="22" customHeight="1" thickBot="1">
      <c r="A30" s="66"/>
      <c r="B30" s="67" t="s">
        <v>27</v>
      </c>
      <c r="C30" s="26" t="s">
        <v>327</v>
      </c>
      <c r="D30" s="60"/>
      <c r="E30" s="60"/>
      <c r="F30" s="61"/>
      <c r="G30" s="62" t="s">
        <v>43</v>
      </c>
      <c r="H30" s="63"/>
      <c r="I30" s="61"/>
      <c r="J30" s="30" t="s">
        <v>42</v>
      </c>
      <c r="K30" s="31"/>
      <c r="L30" s="61"/>
      <c r="M30" s="30" t="s">
        <v>87</v>
      </c>
      <c r="N30" s="32"/>
      <c r="O30" s="64"/>
      <c r="P30" s="398" t="s">
        <v>0</v>
      </c>
      <c r="Q30" s="399"/>
      <c r="R30" s="34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spans="1:31" s="47" customFormat="1" ht="17.25" customHeight="1" outlineLevel="1">
      <c r="A31" s="103">
        <v>46</v>
      </c>
      <c r="B31" s="216" t="s">
        <v>233</v>
      </c>
      <c r="C31" s="49" t="s">
        <v>239</v>
      </c>
      <c r="D31" s="222"/>
      <c r="E31" s="223" t="s">
        <v>242</v>
      </c>
      <c r="F31" s="39"/>
      <c r="G31" s="40"/>
      <c r="H31" s="41">
        <f t="shared" ref="H31:H42" si="22">IF(G31=0,,IF(G31&gt;10,,11-(G31)))</f>
        <v>0</v>
      </c>
      <c r="I31" s="39">
        <v>1</v>
      </c>
      <c r="J31" s="40">
        <v>1</v>
      </c>
      <c r="K31" s="41">
        <f t="shared" ref="K31:K42" si="23">IF(J31=0,,IF(J31&gt;10,,11-(J31)))</f>
        <v>10</v>
      </c>
      <c r="L31" s="39">
        <v>1</v>
      </c>
      <c r="M31" s="40">
        <v>5</v>
      </c>
      <c r="N31" s="41">
        <f t="shared" ref="N31:N42" si="24">IF(M31=0,,IF(M31&gt;10,,11-(M31)))</f>
        <v>6</v>
      </c>
      <c r="O31" s="42"/>
      <c r="P31" s="53">
        <f t="shared" ref="P31:P42" si="25">N31+K31+H31</f>
        <v>16</v>
      </c>
      <c r="Q31" s="54">
        <v>1</v>
      </c>
      <c r="R31" s="45" t="str">
        <f>IF(SUM(F31+I31+L31)=0,"-","Q"&amp;COUNT(F31,I31,L31))</f>
        <v>Q2</v>
      </c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</row>
    <row r="32" spans="1:31" s="47" customFormat="1" ht="17.25" customHeight="1" outlineLevel="1">
      <c r="A32" s="103">
        <v>42</v>
      </c>
      <c r="B32" s="216" t="s">
        <v>69</v>
      </c>
      <c r="C32" s="49" t="s">
        <v>237</v>
      </c>
      <c r="D32" s="222">
        <v>8989</v>
      </c>
      <c r="E32" s="223" t="s">
        <v>68</v>
      </c>
      <c r="F32" s="39"/>
      <c r="G32" s="40"/>
      <c r="H32" s="41">
        <f t="shared" si="22"/>
        <v>0</v>
      </c>
      <c r="I32" s="39">
        <v>1</v>
      </c>
      <c r="J32" s="40">
        <v>4</v>
      </c>
      <c r="K32" s="41">
        <f t="shared" si="23"/>
        <v>7</v>
      </c>
      <c r="L32" s="39">
        <v>1</v>
      </c>
      <c r="M32" s="40">
        <v>3</v>
      </c>
      <c r="N32" s="41">
        <f t="shared" si="24"/>
        <v>8</v>
      </c>
      <c r="O32" s="42"/>
      <c r="P32" s="53">
        <f t="shared" si="25"/>
        <v>15</v>
      </c>
      <c r="Q32" s="54">
        <v>2</v>
      </c>
      <c r="R32" s="45" t="str">
        <f>IF(SUM(F32+I32+L32)=0,"-","Q"&amp;COUNT(F32,I32,L32))</f>
        <v>Q2</v>
      </c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</row>
    <row r="33" spans="1:31" s="47" customFormat="1" ht="17.25" customHeight="1" outlineLevel="1">
      <c r="A33" s="103">
        <v>43</v>
      </c>
      <c r="B33" s="216" t="s">
        <v>232</v>
      </c>
      <c r="C33" s="49" t="s">
        <v>156</v>
      </c>
      <c r="D33" s="222">
        <v>10760</v>
      </c>
      <c r="E33" s="223" t="s">
        <v>63</v>
      </c>
      <c r="F33" s="39"/>
      <c r="G33" s="40"/>
      <c r="H33" s="41">
        <f t="shared" si="22"/>
        <v>0</v>
      </c>
      <c r="I33" s="39"/>
      <c r="J33" s="40">
        <v>7</v>
      </c>
      <c r="K33" s="41">
        <f t="shared" si="23"/>
        <v>4</v>
      </c>
      <c r="L33" s="39">
        <v>1</v>
      </c>
      <c r="M33" s="40">
        <v>1</v>
      </c>
      <c r="N33" s="41">
        <f t="shared" si="24"/>
        <v>10</v>
      </c>
      <c r="O33" s="42"/>
      <c r="P33" s="53">
        <f t="shared" si="25"/>
        <v>14</v>
      </c>
      <c r="Q33" s="54">
        <v>3</v>
      </c>
      <c r="R33" s="45" t="str">
        <f>IF(SUM(F33+I33+L33)=0,"-","Q"&amp;COUNT(F33,I33,L33))</f>
        <v>Q1</v>
      </c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</row>
    <row r="34" spans="1:31" s="47" customFormat="1" ht="17.25" customHeight="1" outlineLevel="1">
      <c r="A34" s="103">
        <v>45</v>
      </c>
      <c r="B34" s="216" t="s">
        <v>140</v>
      </c>
      <c r="C34" s="49" t="s">
        <v>153</v>
      </c>
      <c r="D34" s="222">
        <v>14630</v>
      </c>
      <c r="E34" s="223" t="s">
        <v>62</v>
      </c>
      <c r="F34" s="39"/>
      <c r="G34" s="40"/>
      <c r="H34" s="41">
        <f t="shared" si="22"/>
        <v>0</v>
      </c>
      <c r="I34" s="39">
        <v>1</v>
      </c>
      <c r="J34" s="40">
        <v>5</v>
      </c>
      <c r="K34" s="41">
        <f t="shared" si="23"/>
        <v>6</v>
      </c>
      <c r="L34" s="39">
        <v>1</v>
      </c>
      <c r="M34" s="40">
        <v>4</v>
      </c>
      <c r="N34" s="41">
        <f t="shared" si="24"/>
        <v>7</v>
      </c>
      <c r="O34" s="42"/>
      <c r="P34" s="53">
        <f t="shared" si="25"/>
        <v>13</v>
      </c>
      <c r="Q34" s="54">
        <v>4</v>
      </c>
      <c r="R34" s="45" t="str">
        <f>IF(SUM(F34+I34+L34)=0,"-","Q"&amp;COUNT(F34,I34,L34))</f>
        <v>Q2</v>
      </c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</row>
    <row r="35" spans="1:31" s="47" customFormat="1" ht="17.25" customHeight="1" outlineLevel="1">
      <c r="A35" s="103">
        <v>49</v>
      </c>
      <c r="B35" s="216" t="s">
        <v>141</v>
      </c>
      <c r="C35" s="355" t="s">
        <v>241</v>
      </c>
      <c r="D35" s="222">
        <v>13515</v>
      </c>
      <c r="E35" s="223" t="s">
        <v>60</v>
      </c>
      <c r="F35" s="39"/>
      <c r="G35" s="40"/>
      <c r="H35" s="41">
        <f t="shared" si="22"/>
        <v>0</v>
      </c>
      <c r="I35" s="39"/>
      <c r="J35" s="40">
        <v>8</v>
      </c>
      <c r="K35" s="41">
        <f t="shared" si="23"/>
        <v>3</v>
      </c>
      <c r="L35" s="39">
        <v>1</v>
      </c>
      <c r="M35" s="40">
        <v>2</v>
      </c>
      <c r="N35" s="41">
        <f t="shared" si="24"/>
        <v>9</v>
      </c>
      <c r="O35" s="42"/>
      <c r="P35" s="53">
        <f t="shared" si="25"/>
        <v>12</v>
      </c>
      <c r="Q35" s="54">
        <v>5</v>
      </c>
      <c r="R35" s="45" t="str">
        <f>IF(SUM(F35+I35+L35)=0,"-","Q"&amp;COUNT(F35,I35,L35))</f>
        <v>Q1</v>
      </c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6" spans="1:31" s="47" customFormat="1" ht="17.25" customHeight="1" outlineLevel="1">
      <c r="A36" s="103">
        <v>44</v>
      </c>
      <c r="B36" s="216" t="s">
        <v>143</v>
      </c>
      <c r="C36" s="363" t="s">
        <v>238</v>
      </c>
      <c r="D36" s="222">
        <v>7328</v>
      </c>
      <c r="E36" s="223" t="s">
        <v>63</v>
      </c>
      <c r="F36" s="39"/>
      <c r="G36" s="40"/>
      <c r="H36" s="41">
        <f t="shared" si="22"/>
        <v>0</v>
      </c>
      <c r="I36" s="39">
        <v>1</v>
      </c>
      <c r="J36" s="40">
        <v>3</v>
      </c>
      <c r="K36" s="41">
        <f t="shared" si="23"/>
        <v>8</v>
      </c>
      <c r="L36" s="39" t="s">
        <v>78</v>
      </c>
      <c r="M36" s="40">
        <v>9</v>
      </c>
      <c r="N36" s="41">
        <f t="shared" si="24"/>
        <v>2</v>
      </c>
      <c r="O36" s="42"/>
      <c r="P36" s="53">
        <f t="shared" si="25"/>
        <v>10</v>
      </c>
      <c r="Q36" s="54">
        <v>6</v>
      </c>
      <c r="R36" s="45" t="s">
        <v>340</v>
      </c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</row>
    <row r="37" spans="1:31" s="47" customFormat="1" ht="17.25" customHeight="1" outlineLevel="1">
      <c r="A37" s="103">
        <v>40</v>
      </c>
      <c r="B37" s="216" t="s">
        <v>64</v>
      </c>
      <c r="C37" s="49" t="s">
        <v>148</v>
      </c>
      <c r="D37" s="222"/>
      <c r="E37" s="223" t="s">
        <v>60</v>
      </c>
      <c r="F37" s="39"/>
      <c r="G37" s="351"/>
      <c r="H37" s="41">
        <f t="shared" si="22"/>
        <v>0</v>
      </c>
      <c r="I37" s="39">
        <v>1</v>
      </c>
      <c r="J37" s="351">
        <v>6</v>
      </c>
      <c r="K37" s="41">
        <f t="shared" si="23"/>
        <v>5</v>
      </c>
      <c r="L37" s="39">
        <v>1</v>
      </c>
      <c r="M37" s="351">
        <v>7</v>
      </c>
      <c r="N37" s="41">
        <f t="shared" si="24"/>
        <v>4</v>
      </c>
      <c r="O37" s="42"/>
      <c r="P37" s="352">
        <f t="shared" si="25"/>
        <v>9</v>
      </c>
      <c r="Q37" s="353">
        <v>7</v>
      </c>
      <c r="R37" s="45" t="str">
        <f t="shared" ref="R37:R42" si="26">IF(SUM(F37+I37+L37)=0,"-","Q"&amp;COUNT(F37,I37,L37))</f>
        <v>Q2</v>
      </c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</row>
    <row r="38" spans="1:31" s="47" customFormat="1" ht="17.25" customHeight="1" outlineLevel="1">
      <c r="A38" s="103">
        <v>48</v>
      </c>
      <c r="B38" s="216" t="s">
        <v>234</v>
      </c>
      <c r="C38" s="49" t="s">
        <v>240</v>
      </c>
      <c r="D38" s="222">
        <v>12640</v>
      </c>
      <c r="E38" s="223" t="s">
        <v>70</v>
      </c>
      <c r="F38" s="39"/>
      <c r="G38" s="40"/>
      <c r="H38" s="41">
        <f t="shared" si="22"/>
        <v>0</v>
      </c>
      <c r="I38" s="39">
        <v>1</v>
      </c>
      <c r="J38" s="40">
        <v>2</v>
      </c>
      <c r="K38" s="41">
        <f t="shared" si="23"/>
        <v>9</v>
      </c>
      <c r="L38" s="39"/>
      <c r="M38" s="40"/>
      <c r="N38" s="41">
        <f t="shared" si="24"/>
        <v>0</v>
      </c>
      <c r="O38" s="42"/>
      <c r="P38" s="53">
        <f t="shared" si="25"/>
        <v>9</v>
      </c>
      <c r="Q38" s="54">
        <v>8</v>
      </c>
      <c r="R38" s="45" t="str">
        <f t="shared" si="26"/>
        <v>Q1</v>
      </c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spans="1:31" s="47" customFormat="1" ht="17.25" customHeight="1" outlineLevel="1">
      <c r="A39" s="103">
        <v>47</v>
      </c>
      <c r="B39" s="216" t="s">
        <v>144</v>
      </c>
      <c r="C39" s="49" t="s">
        <v>158</v>
      </c>
      <c r="D39" s="222">
        <v>10775</v>
      </c>
      <c r="E39" s="223" t="s">
        <v>76</v>
      </c>
      <c r="F39" s="39"/>
      <c r="G39" s="40"/>
      <c r="H39" s="41">
        <f t="shared" si="22"/>
        <v>0</v>
      </c>
      <c r="I39" s="39"/>
      <c r="J39" s="40"/>
      <c r="K39" s="41">
        <f t="shared" si="23"/>
        <v>0</v>
      </c>
      <c r="L39" s="39">
        <v>1</v>
      </c>
      <c r="M39" s="40">
        <v>6</v>
      </c>
      <c r="N39" s="41">
        <f t="shared" si="24"/>
        <v>5</v>
      </c>
      <c r="O39" s="42"/>
      <c r="P39" s="53">
        <f t="shared" si="25"/>
        <v>5</v>
      </c>
      <c r="Q39" s="54">
        <v>9</v>
      </c>
      <c r="R39" s="45" t="str">
        <f t="shared" si="26"/>
        <v>Q1</v>
      </c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spans="1:31" s="47" customFormat="1" ht="17.25" customHeight="1" outlineLevel="1">
      <c r="A40" s="103">
        <v>39</v>
      </c>
      <c r="B40" s="216" t="s">
        <v>128</v>
      </c>
      <c r="C40" s="49" t="s">
        <v>67</v>
      </c>
      <c r="D40" s="222">
        <v>5679</v>
      </c>
      <c r="E40" s="223" t="s">
        <v>60</v>
      </c>
      <c r="F40" s="39"/>
      <c r="G40" s="40"/>
      <c r="H40" s="41">
        <f t="shared" si="22"/>
        <v>0</v>
      </c>
      <c r="I40" s="39"/>
      <c r="J40" s="40"/>
      <c r="K40" s="41">
        <f t="shared" si="23"/>
        <v>0</v>
      </c>
      <c r="L40" s="39">
        <v>1</v>
      </c>
      <c r="M40" s="40">
        <v>8</v>
      </c>
      <c r="N40" s="41">
        <f t="shared" si="24"/>
        <v>3</v>
      </c>
      <c r="O40" s="42"/>
      <c r="P40" s="53">
        <f t="shared" si="25"/>
        <v>3</v>
      </c>
      <c r="Q40" s="54">
        <v>10</v>
      </c>
      <c r="R40" s="45" t="str">
        <f t="shared" si="26"/>
        <v>Q1</v>
      </c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1" s="47" customFormat="1" ht="17.25" customHeight="1" outlineLevel="1">
      <c r="A41" s="103">
        <v>41</v>
      </c>
      <c r="B41" s="216" t="s">
        <v>231</v>
      </c>
      <c r="C41" s="49" t="s">
        <v>236</v>
      </c>
      <c r="D41" s="222">
        <v>14648</v>
      </c>
      <c r="E41" s="223" t="s">
        <v>93</v>
      </c>
      <c r="F41" s="39"/>
      <c r="G41" s="40"/>
      <c r="H41" s="41">
        <f t="shared" si="22"/>
        <v>0</v>
      </c>
      <c r="I41" s="39">
        <v>1</v>
      </c>
      <c r="J41" s="40"/>
      <c r="K41" s="41">
        <f t="shared" si="23"/>
        <v>0</v>
      </c>
      <c r="L41" s="39">
        <v>1</v>
      </c>
      <c r="M41" s="40"/>
      <c r="N41" s="41">
        <f t="shared" si="24"/>
        <v>0</v>
      </c>
      <c r="O41" s="42"/>
      <c r="P41" s="53">
        <f t="shared" si="25"/>
        <v>0</v>
      </c>
      <c r="Q41" s="54" t="s">
        <v>72</v>
      </c>
      <c r="R41" s="45" t="str">
        <f t="shared" si="26"/>
        <v>Q2</v>
      </c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1" s="47" customFormat="1" ht="17.25" customHeight="1" outlineLevel="1">
      <c r="A42" s="55"/>
      <c r="B42" s="240"/>
      <c r="C42" s="56"/>
      <c r="D42" s="241"/>
      <c r="E42" s="242"/>
      <c r="F42" s="39"/>
      <c r="G42" s="40"/>
      <c r="H42" s="41">
        <f t="shared" si="22"/>
        <v>0</v>
      </c>
      <c r="I42" s="39"/>
      <c r="J42" s="40"/>
      <c r="K42" s="41">
        <f t="shared" si="23"/>
        <v>0</v>
      </c>
      <c r="L42" s="39"/>
      <c r="M42" s="40"/>
      <c r="N42" s="41">
        <f t="shared" si="24"/>
        <v>0</v>
      </c>
      <c r="O42" s="42"/>
      <c r="P42" s="53">
        <f t="shared" si="25"/>
        <v>0</v>
      </c>
      <c r="Q42" s="54"/>
      <c r="R42" s="45" t="str">
        <f t="shared" si="26"/>
        <v>-</v>
      </c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1" s="47" customFormat="1" ht="17.25" customHeight="1" outlineLevel="1">
      <c r="A43" s="55"/>
      <c r="B43" s="240"/>
      <c r="C43" s="56"/>
      <c r="D43" s="241"/>
      <c r="E43" s="242"/>
      <c r="F43" s="39"/>
      <c r="G43" s="40"/>
      <c r="H43" s="41">
        <f t="shared" ref="H43:H45" si="27">IF(G43=0,,IF(G43&gt;10,,11-(G43)))</f>
        <v>0</v>
      </c>
      <c r="I43" s="39"/>
      <c r="J43" s="40"/>
      <c r="K43" s="41">
        <f t="shared" ref="K43:K49" si="28">IF(J43=0,,IF(J43&gt;10,,11-(J43)))</f>
        <v>0</v>
      </c>
      <c r="L43" s="39"/>
      <c r="M43" s="40"/>
      <c r="N43" s="41">
        <f t="shared" ref="N43:N45" si="29">IF(M43=0,,IF(M43&gt;10,,11-(M43)))</f>
        <v>0</v>
      </c>
      <c r="O43" s="42"/>
      <c r="P43" s="53">
        <f t="shared" ref="P43:P45" si="30">N43+K43+H43</f>
        <v>0</v>
      </c>
      <c r="Q43" s="54"/>
      <c r="R43" s="45" t="str">
        <f t="shared" ref="R43:R46" si="31">IF(SUM(F43+I43+L43)=0,"-","Q"&amp;COUNT(F43,I43,L43))</f>
        <v>-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s="47" customFormat="1" ht="17.25" customHeight="1" outlineLevel="1">
      <c r="A44" s="107"/>
      <c r="B44" s="240"/>
      <c r="C44" s="56"/>
      <c r="D44" s="241"/>
      <c r="E44" s="242"/>
      <c r="F44" s="39"/>
      <c r="G44" s="40"/>
      <c r="H44" s="41">
        <f t="shared" si="27"/>
        <v>0</v>
      </c>
      <c r="I44" s="39"/>
      <c r="J44" s="40"/>
      <c r="K44" s="41">
        <f t="shared" si="28"/>
        <v>0</v>
      </c>
      <c r="L44" s="39"/>
      <c r="M44" s="40"/>
      <c r="N44" s="41">
        <f t="shared" si="29"/>
        <v>0</v>
      </c>
      <c r="O44" s="42"/>
      <c r="P44" s="53">
        <f t="shared" si="30"/>
        <v>0</v>
      </c>
      <c r="Q44" s="54"/>
      <c r="R44" s="45" t="str">
        <f t="shared" si="31"/>
        <v>-</v>
      </c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  <row r="45" spans="1:31" s="47" customFormat="1" ht="17.25" customHeight="1" outlineLevel="1">
      <c r="A45" s="107"/>
      <c r="B45" s="240"/>
      <c r="C45" s="56"/>
      <c r="D45" s="241"/>
      <c r="E45" s="242"/>
      <c r="F45" s="39"/>
      <c r="G45" s="40"/>
      <c r="H45" s="41">
        <f t="shared" si="27"/>
        <v>0</v>
      </c>
      <c r="I45" s="39"/>
      <c r="J45" s="40"/>
      <c r="K45" s="41">
        <f t="shared" si="28"/>
        <v>0</v>
      </c>
      <c r="L45" s="39"/>
      <c r="M45" s="40"/>
      <c r="N45" s="41">
        <f t="shared" si="29"/>
        <v>0</v>
      </c>
      <c r="O45" s="42"/>
      <c r="P45" s="53">
        <f t="shared" si="30"/>
        <v>0</v>
      </c>
      <c r="Q45" s="54"/>
      <c r="R45" s="45" t="str">
        <f t="shared" si="31"/>
        <v>-</v>
      </c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1:31" s="47" customFormat="1" ht="17.25" customHeight="1" outlineLevel="1">
      <c r="A46" s="103"/>
      <c r="B46" s="228"/>
      <c r="C46" s="229"/>
      <c r="D46" s="230"/>
      <c r="E46" s="231"/>
      <c r="F46" s="39"/>
      <c r="G46" s="40"/>
      <c r="H46" s="41">
        <f t="shared" si="10"/>
        <v>0</v>
      </c>
      <c r="I46" s="39"/>
      <c r="J46" s="40"/>
      <c r="K46" s="41">
        <f t="shared" si="28"/>
        <v>0</v>
      </c>
      <c r="L46" s="39"/>
      <c r="M46" s="40"/>
      <c r="N46" s="41">
        <f t="shared" si="12"/>
        <v>0</v>
      </c>
      <c r="O46" s="42"/>
      <c r="P46" s="53">
        <f t="shared" ref="P46:P50" si="32">N46+K46+H46</f>
        <v>0</v>
      </c>
      <c r="Q46" s="54"/>
      <c r="R46" s="45" t="str">
        <f t="shared" si="31"/>
        <v>-</v>
      </c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1" s="47" customFormat="1" ht="17.25" customHeight="1" outlineLevel="1">
      <c r="A47" s="100"/>
      <c r="B47" s="228"/>
      <c r="C47" s="229"/>
      <c r="D47" s="230"/>
      <c r="E47" s="231"/>
      <c r="F47" s="39"/>
      <c r="G47" s="40"/>
      <c r="H47" s="41">
        <f t="shared" si="10"/>
        <v>0</v>
      </c>
      <c r="I47" s="39"/>
      <c r="J47" s="40"/>
      <c r="K47" s="41">
        <f t="shared" si="28"/>
        <v>0</v>
      </c>
      <c r="L47" s="39"/>
      <c r="M47" s="40"/>
      <c r="N47" s="41">
        <f t="shared" si="12"/>
        <v>0</v>
      </c>
      <c r="O47" s="42"/>
      <c r="P47" s="53">
        <f t="shared" si="32"/>
        <v>0</v>
      </c>
      <c r="Q47" s="54"/>
      <c r="R47" s="45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s="47" customFormat="1" ht="17.25" customHeight="1" outlineLevel="1">
      <c r="A48" s="103"/>
      <c r="B48" s="228"/>
      <c r="C48" s="229"/>
      <c r="D48" s="230"/>
      <c r="E48" s="231"/>
      <c r="F48" s="39"/>
      <c r="G48" s="40"/>
      <c r="H48" s="41">
        <f t="shared" si="10"/>
        <v>0</v>
      </c>
      <c r="I48" s="39"/>
      <c r="J48" s="40"/>
      <c r="K48" s="41">
        <f t="shared" si="28"/>
        <v>0</v>
      </c>
      <c r="L48" s="39"/>
      <c r="M48" s="40"/>
      <c r="N48" s="41">
        <f t="shared" si="12"/>
        <v>0</v>
      </c>
      <c r="O48" s="42"/>
      <c r="P48" s="53">
        <f t="shared" si="32"/>
        <v>0</v>
      </c>
      <c r="Q48" s="54"/>
      <c r="R48" s="45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spans="1:31" s="47" customFormat="1" ht="17.25" customHeight="1" outlineLevel="1">
      <c r="A49" s="107"/>
      <c r="B49" s="56"/>
      <c r="C49" s="56"/>
      <c r="D49" s="57"/>
      <c r="E49" s="108"/>
      <c r="F49" s="39"/>
      <c r="G49" s="40"/>
      <c r="H49" s="41">
        <f t="shared" si="10"/>
        <v>0</v>
      </c>
      <c r="I49" s="39"/>
      <c r="J49" s="40"/>
      <c r="K49" s="41">
        <f t="shared" si="28"/>
        <v>0</v>
      </c>
      <c r="L49" s="39"/>
      <c r="M49" s="40"/>
      <c r="N49" s="41">
        <f t="shared" si="12"/>
        <v>0</v>
      </c>
      <c r="O49" s="42"/>
      <c r="P49" s="53">
        <f t="shared" si="32"/>
        <v>0</v>
      </c>
      <c r="Q49" s="54"/>
      <c r="R49" s="45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</row>
    <row r="50" spans="1:31" s="47" customFormat="1" ht="17.25" customHeight="1" outlineLevel="1" thickBot="1">
      <c r="A50" s="55"/>
      <c r="B50" s="56"/>
      <c r="C50" s="56"/>
      <c r="D50" s="57"/>
      <c r="E50" s="58"/>
      <c r="F50" s="39"/>
      <c r="G50" s="40"/>
      <c r="H50" s="41">
        <f t="shared" si="10"/>
        <v>0</v>
      </c>
      <c r="I50" s="39"/>
      <c r="J50" s="40"/>
      <c r="K50" s="41"/>
      <c r="L50" s="39"/>
      <c r="M50" s="40"/>
      <c r="N50" s="41">
        <f t="shared" si="12"/>
        <v>0</v>
      </c>
      <c r="O50" s="42"/>
      <c r="P50" s="53">
        <f t="shared" si="32"/>
        <v>0</v>
      </c>
      <c r="Q50" s="54"/>
      <c r="R50" s="45" t="str">
        <f t="shared" ref="R50" si="33">IF(SUM(F50+I50+L50)=0,"-","Q"&amp;COUNT(F50,I50,L50))</f>
        <v>-</v>
      </c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</row>
    <row r="51" spans="1:31" ht="22" customHeight="1" thickBot="1">
      <c r="A51" s="25"/>
      <c r="B51" s="67" t="s">
        <v>19</v>
      </c>
      <c r="C51" s="26" t="s">
        <v>328</v>
      </c>
      <c r="D51" s="27"/>
      <c r="E51" s="28"/>
      <c r="F51" s="28"/>
      <c r="G51" s="30" t="s">
        <v>260</v>
      </c>
      <c r="H51" s="31"/>
      <c r="I51" s="28"/>
      <c r="J51" s="30" t="s">
        <v>42</v>
      </c>
      <c r="K51" s="31"/>
      <c r="L51" s="28"/>
      <c r="M51" s="30" t="s">
        <v>87</v>
      </c>
      <c r="N51" s="32"/>
      <c r="O51" s="33"/>
      <c r="P51" s="398" t="s">
        <v>0</v>
      </c>
      <c r="Q51" s="399"/>
      <c r="R51" s="34"/>
    </row>
    <row r="52" spans="1:31" s="47" customFormat="1" ht="17.25" customHeight="1" outlineLevel="1" thickBot="1">
      <c r="A52" s="100">
        <v>52</v>
      </c>
      <c r="B52" s="215" t="s">
        <v>253</v>
      </c>
      <c r="C52" s="36" t="s">
        <v>257</v>
      </c>
      <c r="D52" s="220">
        <v>12911</v>
      </c>
      <c r="E52" s="221" t="s">
        <v>163</v>
      </c>
      <c r="F52" s="39"/>
      <c r="G52" s="40"/>
      <c r="H52" s="41"/>
      <c r="I52" s="39" t="s">
        <v>339</v>
      </c>
      <c r="J52" s="40">
        <v>1</v>
      </c>
      <c r="K52" s="41">
        <f t="shared" ref="K52:K57" si="34">IF(J52=0,,IF(J52&gt;10,,11-(J52)))</f>
        <v>10</v>
      </c>
      <c r="L52" s="39" t="s">
        <v>339</v>
      </c>
      <c r="M52" s="40">
        <v>1</v>
      </c>
      <c r="N52" s="41">
        <f t="shared" ref="N52:N57" si="35">IF(M52=0,,IF(M52&gt;10,,11-(M52)))</f>
        <v>10</v>
      </c>
      <c r="O52" s="42"/>
      <c r="P52" s="53">
        <v>20</v>
      </c>
      <c r="Q52" s="54">
        <v>1</v>
      </c>
      <c r="R52" s="45">
        <v>2</v>
      </c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</row>
    <row r="53" spans="1:31" s="47" customFormat="1" ht="17.25" customHeight="1" outlineLevel="1">
      <c r="A53" s="244">
        <v>55</v>
      </c>
      <c r="B53" s="113" t="s">
        <v>124</v>
      </c>
      <c r="C53" s="113" t="s">
        <v>308</v>
      </c>
      <c r="D53" s="245">
        <v>11453</v>
      </c>
      <c r="E53" s="115" t="s">
        <v>68</v>
      </c>
      <c r="F53" s="39"/>
      <c r="G53" s="40"/>
      <c r="H53" s="41"/>
      <c r="I53" s="39" t="s">
        <v>339</v>
      </c>
      <c r="J53" s="40">
        <v>3</v>
      </c>
      <c r="K53" s="41">
        <f t="shared" si="34"/>
        <v>8</v>
      </c>
      <c r="L53" s="39" t="s">
        <v>339</v>
      </c>
      <c r="M53" s="40">
        <v>3</v>
      </c>
      <c r="N53" s="41">
        <f t="shared" si="35"/>
        <v>8</v>
      </c>
      <c r="O53" s="42"/>
      <c r="P53" s="53">
        <f>N53+K53+H53</f>
        <v>16</v>
      </c>
      <c r="Q53" s="54">
        <v>3</v>
      </c>
      <c r="R53" s="45">
        <v>2</v>
      </c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</row>
    <row r="54" spans="1:31" s="47" customFormat="1" ht="17.25" customHeight="1" outlineLevel="1">
      <c r="A54" s="100">
        <v>54</v>
      </c>
      <c r="B54" s="215" t="s">
        <v>235</v>
      </c>
      <c r="C54" s="36" t="s">
        <v>259</v>
      </c>
      <c r="D54" s="220">
        <v>13186</v>
      </c>
      <c r="E54" s="221" t="s">
        <v>60</v>
      </c>
      <c r="F54" s="39"/>
      <c r="G54" s="40"/>
      <c r="H54" s="41"/>
      <c r="I54" s="39" t="s">
        <v>339</v>
      </c>
      <c r="J54" s="40">
        <v>2</v>
      </c>
      <c r="K54" s="41">
        <f t="shared" si="34"/>
        <v>9</v>
      </c>
      <c r="L54" s="39" t="s">
        <v>339</v>
      </c>
      <c r="M54" s="40">
        <v>4</v>
      </c>
      <c r="N54" s="41">
        <f t="shared" si="35"/>
        <v>7</v>
      </c>
      <c r="O54" s="42"/>
      <c r="P54" s="53">
        <f>N54+K54+H54</f>
        <v>16</v>
      </c>
      <c r="Q54" s="54">
        <v>2</v>
      </c>
      <c r="R54" s="45">
        <v>2</v>
      </c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</row>
    <row r="55" spans="1:31" s="47" customFormat="1" ht="17.25" customHeight="1" outlineLevel="1">
      <c r="A55" s="48">
        <v>51</v>
      </c>
      <c r="B55" s="216" t="s">
        <v>252</v>
      </c>
      <c r="C55" s="49" t="s">
        <v>255</v>
      </c>
      <c r="D55" s="222">
        <v>11783</v>
      </c>
      <c r="E55" s="223" t="s">
        <v>93</v>
      </c>
      <c r="F55" s="39"/>
      <c r="G55" s="40"/>
      <c r="H55" s="41"/>
      <c r="I55" s="39" t="s">
        <v>339</v>
      </c>
      <c r="J55" s="40">
        <v>4</v>
      </c>
      <c r="K55" s="41">
        <f t="shared" si="34"/>
        <v>7</v>
      </c>
      <c r="L55" s="39" t="s">
        <v>339</v>
      </c>
      <c r="M55" s="40">
        <v>2</v>
      </c>
      <c r="N55" s="41">
        <f t="shared" si="35"/>
        <v>9</v>
      </c>
      <c r="O55" s="42"/>
      <c r="P55" s="53">
        <f>N55+K55+H55</f>
        <v>16</v>
      </c>
      <c r="Q55" s="54">
        <v>4</v>
      </c>
      <c r="R55" s="45">
        <v>2</v>
      </c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</row>
    <row r="56" spans="1:31" s="47" customFormat="1" ht="17.25" customHeight="1" outlineLevel="1">
      <c r="A56" s="308">
        <v>50</v>
      </c>
      <c r="B56" s="321" t="s">
        <v>121</v>
      </c>
      <c r="C56" s="322" t="s">
        <v>130</v>
      </c>
      <c r="D56" s="323">
        <v>12882</v>
      </c>
      <c r="E56" s="324" t="s">
        <v>60</v>
      </c>
      <c r="F56" s="39"/>
      <c r="G56" s="40"/>
      <c r="H56" s="41"/>
      <c r="I56" s="39" t="s">
        <v>339</v>
      </c>
      <c r="J56" s="40">
        <v>5</v>
      </c>
      <c r="K56" s="41">
        <f t="shared" si="34"/>
        <v>6</v>
      </c>
      <c r="L56" s="39" t="s">
        <v>78</v>
      </c>
      <c r="M56" s="40">
        <v>6</v>
      </c>
      <c r="N56" s="41">
        <f t="shared" si="35"/>
        <v>5</v>
      </c>
      <c r="O56" s="42"/>
      <c r="P56" s="53">
        <f>N56+K56+H56</f>
        <v>11</v>
      </c>
      <c r="Q56" s="54">
        <v>5</v>
      </c>
      <c r="R56" s="45">
        <v>1</v>
      </c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</row>
    <row r="57" spans="1:31" s="47" customFormat="1" ht="17.25" customHeight="1" outlineLevel="1">
      <c r="A57" s="107">
        <v>53</v>
      </c>
      <c r="B57" s="56" t="s">
        <v>254</v>
      </c>
      <c r="C57" s="56"/>
      <c r="D57" s="57"/>
      <c r="E57" s="108" t="s">
        <v>62</v>
      </c>
      <c r="F57" s="39"/>
      <c r="G57" s="40"/>
      <c r="H57" s="41"/>
      <c r="I57" s="39"/>
      <c r="J57" s="40"/>
      <c r="K57" s="41">
        <f t="shared" si="34"/>
        <v>0</v>
      </c>
      <c r="L57" s="39"/>
      <c r="M57" s="40">
        <v>5</v>
      </c>
      <c r="N57" s="41">
        <f t="shared" si="35"/>
        <v>6</v>
      </c>
      <c r="O57" s="42"/>
      <c r="P57" s="53">
        <f>N57+K57+H57</f>
        <v>6</v>
      </c>
      <c r="Q57" s="54">
        <v>6</v>
      </c>
      <c r="R57" s="45" t="str">
        <f>IF(SUM(F57+I57+L57)=0,"-","Q"&amp;COUNT(F57,I57,L57))</f>
        <v>-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</row>
    <row r="58" spans="1:31" s="47" customFormat="1" ht="17.25" customHeight="1" outlineLevel="1">
      <c r="A58" s="232">
        <v>56</v>
      </c>
      <c r="B58" s="228" t="s">
        <v>318</v>
      </c>
      <c r="C58" s="229" t="s">
        <v>158</v>
      </c>
      <c r="D58" s="230"/>
      <c r="E58" s="231" t="s">
        <v>60</v>
      </c>
      <c r="F58" s="39"/>
      <c r="G58" s="40"/>
      <c r="H58" s="41"/>
      <c r="I58" s="39"/>
      <c r="J58" s="40"/>
      <c r="K58" s="41">
        <f t="shared" ref="K58:K112" si="36">IF(J58=0,,IF(J58&gt;10,,11-(J58)))</f>
        <v>0</v>
      </c>
      <c r="L58" s="39"/>
      <c r="M58" s="40"/>
      <c r="N58" s="41">
        <f t="shared" ref="N58:N62" si="37">IF(M58=0,,IF(M58&gt;10,,11-(M58)))</f>
        <v>0</v>
      </c>
      <c r="O58" s="42"/>
      <c r="P58" s="53">
        <f t="shared" ref="P58:P62" si="38">N58+K58+H58</f>
        <v>0</v>
      </c>
      <c r="Q58" s="54"/>
      <c r="R58" s="45" t="str">
        <f>IF(SUM(F58+I58+L58)=0,"-","Q"&amp;COUNT(F58,I58,L58))</f>
        <v>-</v>
      </c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</row>
    <row r="59" spans="1:31" s="47" customFormat="1" ht="17.25" customHeight="1" outlineLevel="1">
      <c r="A59" s="251">
        <v>57</v>
      </c>
      <c r="B59" s="228" t="s">
        <v>306</v>
      </c>
      <c r="C59" s="229" t="s">
        <v>73</v>
      </c>
      <c r="D59" s="230"/>
      <c r="E59" s="231" t="s">
        <v>70</v>
      </c>
      <c r="F59" s="39"/>
      <c r="G59" s="40"/>
      <c r="H59" s="41"/>
      <c r="I59" s="39" t="s">
        <v>339</v>
      </c>
      <c r="J59" s="40">
        <v>1</v>
      </c>
      <c r="K59" s="41">
        <f t="shared" si="36"/>
        <v>10</v>
      </c>
      <c r="L59" s="39" t="s">
        <v>339</v>
      </c>
      <c r="M59" s="40">
        <v>1</v>
      </c>
      <c r="N59" s="41">
        <f t="shared" si="37"/>
        <v>10</v>
      </c>
      <c r="O59" s="42"/>
      <c r="P59" s="53">
        <f t="shared" si="38"/>
        <v>20</v>
      </c>
      <c r="Q59" s="54">
        <v>1</v>
      </c>
      <c r="R59" s="45">
        <v>2</v>
      </c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</row>
    <row r="60" spans="1:31" s="47" customFormat="1" ht="17.25" customHeight="1" outlineLevel="1">
      <c r="A60" s="251">
        <v>58</v>
      </c>
      <c r="B60" s="325" t="s">
        <v>298</v>
      </c>
      <c r="C60" s="342" t="s">
        <v>258</v>
      </c>
      <c r="D60" s="227"/>
      <c r="E60" s="343" t="s">
        <v>62</v>
      </c>
      <c r="F60" s="39"/>
      <c r="G60" s="40"/>
      <c r="H60" s="41"/>
      <c r="I60" s="39" t="s">
        <v>339</v>
      </c>
      <c r="J60" s="40">
        <v>5</v>
      </c>
      <c r="K60" s="41">
        <f t="shared" si="36"/>
        <v>6</v>
      </c>
      <c r="L60" s="39"/>
      <c r="M60" s="40">
        <v>7</v>
      </c>
      <c r="N60" s="41">
        <f t="shared" si="37"/>
        <v>4</v>
      </c>
      <c r="O60" s="42"/>
      <c r="P60" s="53">
        <f t="shared" si="38"/>
        <v>10</v>
      </c>
      <c r="Q60" s="54">
        <v>5</v>
      </c>
      <c r="R60" s="45">
        <v>1</v>
      </c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</row>
    <row r="61" spans="1:31" s="47" customFormat="1" ht="17.25" customHeight="1" outlineLevel="1">
      <c r="A61" s="251">
        <v>59</v>
      </c>
      <c r="B61" s="229" t="s">
        <v>273</v>
      </c>
      <c r="C61" s="229" t="s">
        <v>272</v>
      </c>
      <c r="D61" s="230"/>
      <c r="E61" s="231" t="s">
        <v>62</v>
      </c>
      <c r="F61" s="39"/>
      <c r="G61" s="40"/>
      <c r="H61" s="41"/>
      <c r="I61" s="39" t="s">
        <v>339</v>
      </c>
      <c r="J61" s="40">
        <v>4</v>
      </c>
      <c r="K61" s="41">
        <f t="shared" si="36"/>
        <v>7</v>
      </c>
      <c r="L61" s="39" t="s">
        <v>339</v>
      </c>
      <c r="M61" s="40">
        <v>5</v>
      </c>
      <c r="N61" s="41">
        <f t="shared" si="37"/>
        <v>6</v>
      </c>
      <c r="O61" s="42"/>
      <c r="P61" s="53">
        <f t="shared" si="38"/>
        <v>13</v>
      </c>
      <c r="Q61" s="54">
        <v>4</v>
      </c>
      <c r="R61" s="45">
        <v>2</v>
      </c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</row>
    <row r="62" spans="1:31" s="47" customFormat="1" ht="17.25" customHeight="1" outlineLevel="1" thickBot="1">
      <c r="A62" s="107"/>
      <c r="B62" s="56"/>
      <c r="C62" s="56"/>
      <c r="D62" s="57"/>
      <c r="E62" s="108"/>
      <c r="F62" s="39"/>
      <c r="G62" s="40"/>
      <c r="H62" s="41"/>
      <c r="I62" s="39"/>
      <c r="J62" s="40"/>
      <c r="K62" s="41">
        <f t="shared" si="36"/>
        <v>0</v>
      </c>
      <c r="L62" s="39"/>
      <c r="M62" s="40"/>
      <c r="N62" s="41">
        <f t="shared" si="37"/>
        <v>0</v>
      </c>
      <c r="O62" s="42"/>
      <c r="P62" s="53">
        <f t="shared" si="38"/>
        <v>0</v>
      </c>
      <c r="Q62" s="54"/>
      <c r="R62" s="45" t="str">
        <f>IF(SUM(F62+I62+L62)=0,"-","Q"&amp;COUNT(F62,I62,L62))</f>
        <v>-</v>
      </c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</row>
    <row r="63" spans="1:31" ht="22" customHeight="1" thickBot="1">
      <c r="A63" s="66"/>
      <c r="B63" s="67" t="s">
        <v>20</v>
      </c>
      <c r="C63" s="26" t="s">
        <v>329</v>
      </c>
      <c r="D63" s="60"/>
      <c r="E63" s="60"/>
      <c r="F63" s="61"/>
      <c r="G63" s="62" t="s">
        <v>43</v>
      </c>
      <c r="H63" s="63"/>
      <c r="I63" s="28"/>
      <c r="J63" s="30" t="s">
        <v>42</v>
      </c>
      <c r="K63" s="31"/>
      <c r="L63" s="61"/>
      <c r="M63" s="30" t="s">
        <v>87</v>
      </c>
      <c r="N63" s="68"/>
      <c r="O63" s="69"/>
      <c r="P63" s="398" t="s">
        <v>0</v>
      </c>
      <c r="Q63" s="399"/>
      <c r="R63" s="34"/>
    </row>
    <row r="64" spans="1:31" s="47" customFormat="1" ht="17" customHeight="1" outlineLevel="1">
      <c r="A64" s="100">
        <v>62</v>
      </c>
      <c r="B64" s="214" t="s">
        <v>64</v>
      </c>
      <c r="C64" s="113" t="s">
        <v>263</v>
      </c>
      <c r="D64" s="245"/>
      <c r="E64" s="246" t="s">
        <v>60</v>
      </c>
      <c r="F64" s="39"/>
      <c r="G64" s="40"/>
      <c r="H64" s="41">
        <f t="shared" ref="H64:H73" si="39">IF(G64=0,,IF(G64&gt;10,,11-(G64)))</f>
        <v>0</v>
      </c>
      <c r="I64" s="39">
        <v>1</v>
      </c>
      <c r="J64" s="40">
        <v>2</v>
      </c>
      <c r="K64" s="41">
        <f t="shared" si="36"/>
        <v>9</v>
      </c>
      <c r="L64" s="39">
        <v>1</v>
      </c>
      <c r="M64" s="40">
        <v>1</v>
      </c>
      <c r="N64" s="41">
        <f t="shared" ref="N64:N73" si="40">IF(M64=0,,IF(M64&gt;10,,11-(M64)))</f>
        <v>10</v>
      </c>
      <c r="O64" s="42"/>
      <c r="P64" s="53">
        <f t="shared" ref="P64:P73" si="41">N64+K64+H64</f>
        <v>19</v>
      </c>
      <c r="Q64" s="54">
        <v>1</v>
      </c>
      <c r="R64" s="45">
        <v>2</v>
      </c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</row>
    <row r="65" spans="1:31" s="47" customFormat="1" ht="17.25" customHeight="1" outlineLevel="1">
      <c r="A65" s="100">
        <v>69</v>
      </c>
      <c r="B65" s="215" t="s">
        <v>74</v>
      </c>
      <c r="C65" s="36" t="s">
        <v>264</v>
      </c>
      <c r="D65" s="220"/>
      <c r="E65" s="358"/>
      <c r="F65" s="39"/>
      <c r="G65" s="40"/>
      <c r="H65" s="41">
        <f t="shared" si="39"/>
        <v>0</v>
      </c>
      <c r="I65" s="39">
        <v>1</v>
      </c>
      <c r="J65" s="40">
        <v>1</v>
      </c>
      <c r="K65" s="41">
        <f t="shared" si="36"/>
        <v>10</v>
      </c>
      <c r="L65" s="39">
        <v>1</v>
      </c>
      <c r="M65" s="40">
        <v>4</v>
      </c>
      <c r="N65" s="41">
        <f t="shared" si="40"/>
        <v>7</v>
      </c>
      <c r="O65" s="42"/>
      <c r="P65" s="53">
        <f t="shared" si="41"/>
        <v>17</v>
      </c>
      <c r="Q65" s="54">
        <v>2</v>
      </c>
      <c r="R65" s="45">
        <v>2</v>
      </c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</row>
    <row r="66" spans="1:31" s="47" customFormat="1" ht="17.25" customHeight="1" outlineLevel="1">
      <c r="A66" s="100">
        <v>60</v>
      </c>
      <c r="B66" s="215" t="s">
        <v>120</v>
      </c>
      <c r="C66" s="36" t="s">
        <v>129</v>
      </c>
      <c r="D66" s="220">
        <v>11765</v>
      </c>
      <c r="E66" s="221" t="s">
        <v>60</v>
      </c>
      <c r="F66" s="39"/>
      <c r="G66" s="40"/>
      <c r="H66" s="41">
        <f t="shared" si="39"/>
        <v>0</v>
      </c>
      <c r="I66" s="39">
        <v>1</v>
      </c>
      <c r="J66" s="40">
        <v>3</v>
      </c>
      <c r="K66" s="41">
        <f t="shared" si="36"/>
        <v>8</v>
      </c>
      <c r="L66" s="39">
        <v>1</v>
      </c>
      <c r="M66" s="40">
        <v>3</v>
      </c>
      <c r="N66" s="41">
        <f t="shared" si="40"/>
        <v>8</v>
      </c>
      <c r="O66" s="42"/>
      <c r="P66" s="53">
        <f t="shared" si="41"/>
        <v>16</v>
      </c>
      <c r="Q66" s="54">
        <v>3</v>
      </c>
      <c r="R66" s="45">
        <v>2</v>
      </c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</row>
    <row r="67" spans="1:31" s="47" customFormat="1" ht="17.25" customHeight="1" outlineLevel="1">
      <c r="A67" s="100">
        <v>61</v>
      </c>
      <c r="B67" s="215" t="s">
        <v>137</v>
      </c>
      <c r="C67" s="36" t="s">
        <v>150</v>
      </c>
      <c r="D67" s="220">
        <v>2036</v>
      </c>
      <c r="E67" s="221" t="s">
        <v>60</v>
      </c>
      <c r="F67" s="39"/>
      <c r="G67" s="40"/>
      <c r="H67" s="41">
        <f t="shared" si="39"/>
        <v>0</v>
      </c>
      <c r="I67" s="39">
        <v>1</v>
      </c>
      <c r="J67" s="40">
        <v>4</v>
      </c>
      <c r="K67" s="41">
        <f t="shared" si="36"/>
        <v>7</v>
      </c>
      <c r="L67" s="39">
        <v>1</v>
      </c>
      <c r="M67" s="40">
        <v>6</v>
      </c>
      <c r="N67" s="41">
        <f t="shared" si="40"/>
        <v>5</v>
      </c>
      <c r="O67" s="42"/>
      <c r="P67" s="53">
        <f t="shared" si="41"/>
        <v>12</v>
      </c>
      <c r="Q67" s="54">
        <v>4</v>
      </c>
      <c r="R67" s="45">
        <v>2</v>
      </c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</row>
    <row r="68" spans="1:31" s="47" customFormat="1" ht="17.25" customHeight="1" outlineLevel="1">
      <c r="A68" s="100">
        <v>67</v>
      </c>
      <c r="B68" s="215" t="s">
        <v>244</v>
      </c>
      <c r="C68" s="36" t="s">
        <v>247</v>
      </c>
      <c r="D68" s="220">
        <v>8182</v>
      </c>
      <c r="E68" s="221" t="s">
        <v>63</v>
      </c>
      <c r="F68" s="39"/>
      <c r="G68" s="40"/>
      <c r="H68" s="41">
        <f t="shared" si="39"/>
        <v>0</v>
      </c>
      <c r="I68" s="39"/>
      <c r="J68" s="40">
        <v>5</v>
      </c>
      <c r="K68" s="41">
        <f t="shared" si="36"/>
        <v>6</v>
      </c>
      <c r="L68" s="39">
        <v>1</v>
      </c>
      <c r="M68" s="40">
        <v>5</v>
      </c>
      <c r="N68" s="41">
        <f t="shared" si="40"/>
        <v>6</v>
      </c>
      <c r="O68" s="42"/>
      <c r="P68" s="53">
        <f t="shared" si="41"/>
        <v>12</v>
      </c>
      <c r="Q68" s="54">
        <v>5</v>
      </c>
      <c r="R68" s="45">
        <v>1</v>
      </c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</row>
    <row r="69" spans="1:31" s="47" customFormat="1" ht="17.25" customHeight="1" outlineLevel="1">
      <c r="A69" s="100">
        <v>63</v>
      </c>
      <c r="B69" s="215" t="s">
        <v>138</v>
      </c>
      <c r="C69" s="36" t="s">
        <v>151</v>
      </c>
      <c r="D69" s="220">
        <v>10731</v>
      </c>
      <c r="E69" s="221" t="s">
        <v>68</v>
      </c>
      <c r="F69" s="39"/>
      <c r="G69" s="40"/>
      <c r="H69" s="41">
        <f t="shared" si="39"/>
        <v>0</v>
      </c>
      <c r="I69" s="360"/>
      <c r="J69" s="362"/>
      <c r="K69" s="41">
        <f t="shared" si="36"/>
        <v>0</v>
      </c>
      <c r="L69" s="39">
        <v>1</v>
      </c>
      <c r="M69" s="40">
        <v>2</v>
      </c>
      <c r="N69" s="41">
        <f t="shared" si="40"/>
        <v>9</v>
      </c>
      <c r="O69" s="42"/>
      <c r="P69" s="53">
        <f t="shared" si="41"/>
        <v>9</v>
      </c>
      <c r="Q69" s="54">
        <v>6</v>
      </c>
      <c r="R69" s="45">
        <v>1</v>
      </c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</row>
    <row r="70" spans="1:31" s="47" customFormat="1" ht="17.25" customHeight="1" outlineLevel="1">
      <c r="A70" s="100">
        <v>65</v>
      </c>
      <c r="B70" s="215" t="s">
        <v>125</v>
      </c>
      <c r="C70" s="36" t="s">
        <v>249</v>
      </c>
      <c r="D70" s="220">
        <v>12723</v>
      </c>
      <c r="E70" s="221" t="s">
        <v>70</v>
      </c>
      <c r="F70" s="39"/>
      <c r="G70" s="40"/>
      <c r="H70" s="41">
        <f t="shared" si="39"/>
        <v>0</v>
      </c>
      <c r="I70" s="39"/>
      <c r="J70" s="40">
        <v>6</v>
      </c>
      <c r="K70" s="41">
        <f t="shared" si="36"/>
        <v>5</v>
      </c>
      <c r="L70" s="39"/>
      <c r="M70" s="40"/>
      <c r="N70" s="41">
        <f t="shared" si="40"/>
        <v>0</v>
      </c>
      <c r="O70" s="42"/>
      <c r="P70" s="53">
        <f t="shared" si="41"/>
        <v>5</v>
      </c>
      <c r="Q70" s="54">
        <v>7</v>
      </c>
      <c r="R70" s="45" t="str">
        <f>IF(SUM(F70+I70+L70)=0,"-","Q"&amp;COUNT(F70,I70,L70))</f>
        <v>-</v>
      </c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</row>
    <row r="71" spans="1:31" s="47" customFormat="1" ht="17.25" customHeight="1" outlineLevel="1">
      <c r="A71" s="100">
        <v>66</v>
      </c>
      <c r="B71" s="215" t="s">
        <v>140</v>
      </c>
      <c r="C71" s="36" t="s">
        <v>250</v>
      </c>
      <c r="D71" s="220">
        <v>6925</v>
      </c>
      <c r="E71" s="221" t="s">
        <v>62</v>
      </c>
      <c r="F71" s="39"/>
      <c r="G71" s="40"/>
      <c r="H71" s="41">
        <f t="shared" si="39"/>
        <v>0</v>
      </c>
      <c r="I71" s="359"/>
      <c r="J71" s="361"/>
      <c r="K71" s="41">
        <f t="shared" si="36"/>
        <v>0</v>
      </c>
      <c r="L71" s="39"/>
      <c r="M71" s="40">
        <v>7</v>
      </c>
      <c r="N71" s="41">
        <f t="shared" si="40"/>
        <v>4</v>
      </c>
      <c r="O71" s="42"/>
      <c r="P71" s="53">
        <f t="shared" si="41"/>
        <v>4</v>
      </c>
      <c r="Q71" s="54">
        <v>8</v>
      </c>
      <c r="R71" s="45">
        <v>0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s="47" customFormat="1" ht="18" customHeight="1" outlineLevel="1">
      <c r="A72" s="103">
        <v>68</v>
      </c>
      <c r="B72" s="216" t="s">
        <v>245</v>
      </c>
      <c r="C72" s="49" t="s">
        <v>246</v>
      </c>
      <c r="D72" s="222"/>
      <c r="E72" s="223" t="s">
        <v>76</v>
      </c>
      <c r="F72" s="39"/>
      <c r="G72" s="40"/>
      <c r="H72" s="41">
        <f t="shared" si="39"/>
        <v>0</v>
      </c>
      <c r="I72" s="39"/>
      <c r="J72" s="40"/>
      <c r="K72" s="41">
        <f t="shared" si="36"/>
        <v>0</v>
      </c>
      <c r="L72" s="39"/>
      <c r="M72" s="40"/>
      <c r="N72" s="41">
        <f t="shared" si="40"/>
        <v>0</v>
      </c>
      <c r="O72" s="42"/>
      <c r="P72" s="53">
        <f t="shared" si="41"/>
        <v>0</v>
      </c>
      <c r="Q72" s="54"/>
      <c r="R72" s="45" t="str">
        <f>IF(SUM(F72+I72+L72)=0,"-","Q"&amp;COUNT(F72,I72,L72))</f>
        <v>-</v>
      </c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s="47" customFormat="1" ht="17" customHeight="1" outlineLevel="1" thickBot="1">
      <c r="A73" s="107"/>
      <c r="B73" s="56"/>
      <c r="C73" s="56"/>
      <c r="D73" s="57"/>
      <c r="E73" s="108"/>
      <c r="F73" s="39"/>
      <c r="G73" s="40"/>
      <c r="H73" s="41">
        <f t="shared" si="39"/>
        <v>0</v>
      </c>
      <c r="I73" s="39"/>
      <c r="J73" s="40"/>
      <c r="K73" s="41">
        <f t="shared" si="36"/>
        <v>0</v>
      </c>
      <c r="L73" s="39"/>
      <c r="M73" s="40"/>
      <c r="N73" s="41">
        <f t="shared" si="40"/>
        <v>0</v>
      </c>
      <c r="O73" s="42"/>
      <c r="P73" s="53">
        <f t="shared" si="41"/>
        <v>0</v>
      </c>
      <c r="Q73" s="54"/>
      <c r="R73" s="45" t="str">
        <f>IF(SUM(F73+I73+L73)=0,"-","Q"&amp;COUNT(F73,I73,L73))</f>
        <v>-</v>
      </c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1:31" s="75" customFormat="1" ht="22" customHeight="1" thickBot="1">
      <c r="A74" s="70"/>
      <c r="B74" s="67" t="s">
        <v>37</v>
      </c>
      <c r="C74" s="67" t="s">
        <v>330</v>
      </c>
      <c r="D74" s="71"/>
      <c r="E74" s="72"/>
      <c r="F74" s="418" t="s">
        <v>43</v>
      </c>
      <c r="G74" s="418"/>
      <c r="H74" s="419"/>
      <c r="I74" s="28"/>
      <c r="J74" s="30" t="s">
        <v>42</v>
      </c>
      <c r="K74" s="31"/>
      <c r="L74" s="403" t="s">
        <v>87</v>
      </c>
      <c r="M74" s="404"/>
      <c r="N74" s="405"/>
      <c r="O74" s="73"/>
      <c r="P74" s="398" t="s">
        <v>0</v>
      </c>
      <c r="Q74" s="399"/>
      <c r="R74" s="3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</row>
    <row r="75" spans="1:31" s="47" customFormat="1" ht="17" customHeight="1" outlineLevel="1">
      <c r="A75" s="100">
        <v>1</v>
      </c>
      <c r="B75" s="36" t="s">
        <v>214</v>
      </c>
      <c r="C75" s="354" t="s">
        <v>219</v>
      </c>
      <c r="D75" s="37">
        <v>15827</v>
      </c>
      <c r="E75" s="99" t="s">
        <v>265</v>
      </c>
      <c r="F75" s="39"/>
      <c r="G75" s="40"/>
      <c r="H75" s="41">
        <f t="shared" ref="H75:H80" si="42">IF(G75=0,,IF(G75&gt;10,,11-(G75)))</f>
        <v>0</v>
      </c>
      <c r="I75" s="39">
        <v>1</v>
      </c>
      <c r="J75" s="40">
        <v>1</v>
      </c>
      <c r="K75" s="41">
        <f t="shared" ref="K75:K80" si="43">IF(J75=0,,IF(J75&gt;10,,11-(J75)))</f>
        <v>10</v>
      </c>
      <c r="L75" s="39">
        <v>1</v>
      </c>
      <c r="M75" s="40">
        <v>1</v>
      </c>
      <c r="N75" s="41">
        <f t="shared" ref="N75:N80" si="44">IF(M75=0,,IF(M75&gt;10,,11-(M75)))</f>
        <v>10</v>
      </c>
      <c r="O75" s="42"/>
      <c r="P75" s="53">
        <f t="shared" ref="P75:P80" si="45">N75+K75+H75</f>
        <v>20</v>
      </c>
      <c r="Q75" s="54">
        <v>1</v>
      </c>
      <c r="R75" s="45" t="str">
        <f t="shared" ref="R75:R80" si="46">IF(SUM(F75+I75+L75)=0,"-","Q"&amp;COUNT(F75,I75,L75))</f>
        <v>Q2</v>
      </c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s="47" customFormat="1" ht="17" customHeight="1" outlineLevel="1">
      <c r="A76" s="103">
        <v>74</v>
      </c>
      <c r="B76" s="298" t="s">
        <v>217</v>
      </c>
      <c r="C76" s="357" t="s">
        <v>218</v>
      </c>
      <c r="D76" s="295"/>
      <c r="E76" s="297" t="s">
        <v>76</v>
      </c>
      <c r="F76" s="39"/>
      <c r="G76" s="40"/>
      <c r="H76" s="41">
        <f t="shared" si="42"/>
        <v>0</v>
      </c>
      <c r="I76" s="39">
        <v>1</v>
      </c>
      <c r="J76" s="40">
        <v>3</v>
      </c>
      <c r="K76" s="41">
        <f t="shared" si="43"/>
        <v>8</v>
      </c>
      <c r="L76" s="39">
        <v>1</v>
      </c>
      <c r="M76" s="40">
        <v>2</v>
      </c>
      <c r="N76" s="41">
        <f t="shared" si="44"/>
        <v>9</v>
      </c>
      <c r="O76" s="42"/>
      <c r="P76" s="53">
        <f t="shared" si="45"/>
        <v>17</v>
      </c>
      <c r="Q76" s="54">
        <v>2</v>
      </c>
      <c r="R76" s="45" t="str">
        <f t="shared" si="46"/>
        <v>Q2</v>
      </c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</row>
    <row r="77" spans="1:31" s="47" customFormat="1" ht="17" customHeight="1" outlineLevel="1">
      <c r="A77" s="252">
        <v>72</v>
      </c>
      <c r="B77" s="253" t="s">
        <v>214</v>
      </c>
      <c r="C77" s="313" t="s">
        <v>215</v>
      </c>
      <c r="D77" s="219">
        <v>123003</v>
      </c>
      <c r="E77" s="250" t="s">
        <v>265</v>
      </c>
      <c r="F77" s="39"/>
      <c r="G77" s="40"/>
      <c r="H77" s="41">
        <f t="shared" si="42"/>
        <v>0</v>
      </c>
      <c r="I77" s="39">
        <v>1</v>
      </c>
      <c r="J77" s="40">
        <v>2</v>
      </c>
      <c r="K77" s="41">
        <f t="shared" si="43"/>
        <v>9</v>
      </c>
      <c r="L77" s="39">
        <v>1</v>
      </c>
      <c r="M77" s="40">
        <v>4</v>
      </c>
      <c r="N77" s="41">
        <f t="shared" si="44"/>
        <v>7</v>
      </c>
      <c r="O77" s="42"/>
      <c r="P77" s="53">
        <f t="shared" si="45"/>
        <v>16</v>
      </c>
      <c r="Q77" s="54">
        <v>3</v>
      </c>
      <c r="R77" s="45" t="str">
        <f t="shared" si="46"/>
        <v>Q2</v>
      </c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</row>
    <row r="78" spans="1:31" s="47" customFormat="1" ht="14" customHeight="1" outlineLevel="1">
      <c r="A78" s="252">
        <v>73</v>
      </c>
      <c r="B78" s="253" t="s">
        <v>213</v>
      </c>
      <c r="C78" s="391" t="s">
        <v>216</v>
      </c>
      <c r="D78" s="219"/>
      <c r="E78" s="250" t="s">
        <v>198</v>
      </c>
      <c r="F78" s="39"/>
      <c r="G78" s="40"/>
      <c r="H78" s="41">
        <f t="shared" si="42"/>
        <v>0</v>
      </c>
      <c r="I78" s="39">
        <v>1</v>
      </c>
      <c r="J78" s="40">
        <v>4</v>
      </c>
      <c r="K78" s="41">
        <f t="shared" si="43"/>
        <v>7</v>
      </c>
      <c r="L78" s="39">
        <v>1</v>
      </c>
      <c r="M78" s="40">
        <v>3</v>
      </c>
      <c r="N78" s="41">
        <f t="shared" si="44"/>
        <v>8</v>
      </c>
      <c r="O78" s="42"/>
      <c r="P78" s="53">
        <f t="shared" si="45"/>
        <v>15</v>
      </c>
      <c r="Q78" s="54">
        <v>4</v>
      </c>
      <c r="R78" s="45" t="str">
        <f t="shared" si="46"/>
        <v>Q2</v>
      </c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</row>
    <row r="79" spans="1:31" s="47" customFormat="1" ht="17" customHeight="1" outlineLevel="1">
      <c r="A79" s="103">
        <v>70</v>
      </c>
      <c r="B79" s="216" t="s">
        <v>99</v>
      </c>
      <c r="C79" s="49" t="s">
        <v>109</v>
      </c>
      <c r="D79" s="222">
        <v>11133</v>
      </c>
      <c r="E79" s="223" t="s">
        <v>60</v>
      </c>
      <c r="F79" s="39"/>
      <c r="G79" s="40"/>
      <c r="H79" s="41">
        <f t="shared" si="42"/>
        <v>0</v>
      </c>
      <c r="I79" s="39">
        <v>1</v>
      </c>
      <c r="J79" s="40">
        <v>5</v>
      </c>
      <c r="K79" s="41">
        <f t="shared" si="43"/>
        <v>6</v>
      </c>
      <c r="L79" s="39">
        <v>1</v>
      </c>
      <c r="M79" s="40">
        <v>5</v>
      </c>
      <c r="N79" s="41">
        <f t="shared" si="44"/>
        <v>6</v>
      </c>
      <c r="O79" s="42"/>
      <c r="P79" s="53">
        <f t="shared" si="45"/>
        <v>12</v>
      </c>
      <c r="Q79" s="54">
        <v>5</v>
      </c>
      <c r="R79" s="45" t="str">
        <f t="shared" si="46"/>
        <v>Q2</v>
      </c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</row>
    <row r="80" spans="1:31" s="47" customFormat="1" ht="17" customHeight="1" outlineLevel="1" thickBot="1">
      <c r="A80" s="377">
        <v>71</v>
      </c>
      <c r="B80" s="294" t="s">
        <v>104</v>
      </c>
      <c r="C80" s="312" t="s">
        <v>115</v>
      </c>
      <c r="D80" s="290"/>
      <c r="E80" s="296" t="s">
        <v>68</v>
      </c>
      <c r="F80" s="39"/>
      <c r="G80" s="40"/>
      <c r="H80" s="41">
        <f t="shared" si="42"/>
        <v>0</v>
      </c>
      <c r="I80" s="39"/>
      <c r="J80" s="40"/>
      <c r="K80" s="41">
        <f t="shared" si="43"/>
        <v>0</v>
      </c>
      <c r="L80" s="39"/>
      <c r="M80" s="40"/>
      <c r="N80" s="41">
        <f t="shared" si="44"/>
        <v>0</v>
      </c>
      <c r="O80" s="42"/>
      <c r="P80" s="53">
        <f t="shared" si="45"/>
        <v>0</v>
      </c>
      <c r="Q80" s="54"/>
      <c r="R80" s="45" t="str">
        <f t="shared" si="46"/>
        <v>-</v>
      </c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</row>
    <row r="81" spans="1:31" ht="22" customHeight="1" thickBot="1">
      <c r="A81" s="25"/>
      <c r="B81" s="26" t="s">
        <v>38</v>
      </c>
      <c r="C81" s="67" t="s">
        <v>342</v>
      </c>
      <c r="D81" s="27"/>
      <c r="E81" s="76"/>
      <c r="F81" s="418" t="s">
        <v>42</v>
      </c>
      <c r="G81" s="418"/>
      <c r="H81" s="419"/>
      <c r="I81" s="28"/>
      <c r="J81" s="30" t="s">
        <v>42</v>
      </c>
      <c r="K81" s="31"/>
      <c r="L81" s="403" t="s">
        <v>87</v>
      </c>
      <c r="M81" s="404"/>
      <c r="N81" s="405"/>
      <c r="O81" s="33"/>
      <c r="P81" s="398" t="s">
        <v>0</v>
      </c>
      <c r="Q81" s="399"/>
      <c r="R81" s="34"/>
    </row>
    <row r="82" spans="1:31" s="47" customFormat="1" ht="17" customHeight="1" outlineLevel="1">
      <c r="A82" s="273">
        <v>82</v>
      </c>
      <c r="B82" s="274" t="s">
        <v>107</v>
      </c>
      <c r="C82" s="390" t="s">
        <v>117</v>
      </c>
      <c r="D82" s="275"/>
      <c r="E82" s="276" t="s">
        <v>119</v>
      </c>
      <c r="F82" s="39"/>
      <c r="G82" s="40"/>
      <c r="H82" s="41">
        <f>IF(G82=0,,IF(G82&gt;10,,11-(G82)))</f>
        <v>0</v>
      </c>
      <c r="I82" s="39">
        <v>1</v>
      </c>
      <c r="J82" s="40">
        <v>2</v>
      </c>
      <c r="K82" s="41">
        <f t="shared" ref="K82:K91" si="47">IF(J82=0,,IF(J82&gt;10,,11-(J82)))</f>
        <v>9</v>
      </c>
      <c r="L82" s="39">
        <v>1</v>
      </c>
      <c r="M82" s="40">
        <v>1</v>
      </c>
      <c r="N82" s="41">
        <f t="shared" ref="N82:N91" si="48">IF(M82=0,,IF(M82&gt;10,,11-(M82)))</f>
        <v>10</v>
      </c>
      <c r="O82" s="42"/>
      <c r="P82" s="53">
        <f t="shared" ref="P82:P91" si="49">N82+K82+H82</f>
        <v>19</v>
      </c>
      <c r="Q82" s="54">
        <v>1</v>
      </c>
      <c r="R82" s="45" t="str">
        <f t="shared" ref="R82:R91" si="50">IF(SUM(F82+I82+L82)=0,"-","Q"&amp;COUNT(F82,I82,L82))</f>
        <v>Q2</v>
      </c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</row>
    <row r="83" spans="1:31" s="47" customFormat="1" ht="17" customHeight="1" outlineLevel="1">
      <c r="A83" s="265">
        <v>85</v>
      </c>
      <c r="B83" s="266" t="s">
        <v>102</v>
      </c>
      <c r="C83" s="311" t="s">
        <v>112</v>
      </c>
      <c r="D83" s="268"/>
      <c r="E83" s="269" t="s">
        <v>60</v>
      </c>
      <c r="F83" s="39"/>
      <c r="G83" s="40"/>
      <c r="H83" s="41"/>
      <c r="I83" s="39">
        <v>1</v>
      </c>
      <c r="J83" s="40">
        <v>1</v>
      </c>
      <c r="K83" s="41">
        <f t="shared" si="47"/>
        <v>10</v>
      </c>
      <c r="L83" s="39">
        <v>1</v>
      </c>
      <c r="M83" s="40">
        <v>3</v>
      </c>
      <c r="N83" s="41">
        <f t="shared" si="48"/>
        <v>8</v>
      </c>
      <c r="O83" s="42"/>
      <c r="P83" s="53">
        <f t="shared" si="49"/>
        <v>18</v>
      </c>
      <c r="Q83" s="54">
        <v>2</v>
      </c>
      <c r="R83" s="45" t="str">
        <f t="shared" si="50"/>
        <v>Q2</v>
      </c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</row>
    <row r="84" spans="1:31" s="47" customFormat="1" ht="17" customHeight="1" outlineLevel="1">
      <c r="A84" s="265">
        <v>84</v>
      </c>
      <c r="B84" s="266" t="s">
        <v>106</v>
      </c>
      <c r="C84" s="357" t="s">
        <v>289</v>
      </c>
      <c r="D84" s="268"/>
      <c r="E84" s="269" t="s">
        <v>118</v>
      </c>
      <c r="F84" s="39"/>
      <c r="G84" s="40"/>
      <c r="H84" s="41"/>
      <c r="I84" s="39">
        <v>1</v>
      </c>
      <c r="J84" s="40">
        <v>4</v>
      </c>
      <c r="K84" s="41">
        <f t="shared" si="47"/>
        <v>7</v>
      </c>
      <c r="L84" s="39">
        <v>1</v>
      </c>
      <c r="M84" s="40">
        <v>2</v>
      </c>
      <c r="N84" s="41">
        <f t="shared" si="48"/>
        <v>9</v>
      </c>
      <c r="O84" s="42"/>
      <c r="P84" s="53">
        <f t="shared" si="49"/>
        <v>16</v>
      </c>
      <c r="Q84" s="54">
        <v>3</v>
      </c>
      <c r="R84" s="45" t="str">
        <f t="shared" si="50"/>
        <v>Q2</v>
      </c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</row>
    <row r="85" spans="1:31" s="47" customFormat="1" ht="17" customHeight="1" outlineLevel="1">
      <c r="A85" s="265">
        <v>86</v>
      </c>
      <c r="B85" s="266" t="s">
        <v>222</v>
      </c>
      <c r="C85" s="311" t="s">
        <v>224</v>
      </c>
      <c r="D85" s="268">
        <v>12108</v>
      </c>
      <c r="E85" s="269" t="s">
        <v>265</v>
      </c>
      <c r="F85" s="39"/>
      <c r="G85" s="40"/>
      <c r="H85" s="41"/>
      <c r="I85" s="39">
        <v>1</v>
      </c>
      <c r="J85" s="40">
        <v>5</v>
      </c>
      <c r="K85" s="41">
        <f t="shared" si="47"/>
        <v>6</v>
      </c>
      <c r="L85" s="39">
        <v>1</v>
      </c>
      <c r="M85" s="40">
        <v>4</v>
      </c>
      <c r="N85" s="41">
        <f t="shared" si="48"/>
        <v>7</v>
      </c>
      <c r="O85" s="42"/>
      <c r="P85" s="53">
        <f t="shared" si="49"/>
        <v>13</v>
      </c>
      <c r="Q85" s="54">
        <v>4</v>
      </c>
      <c r="R85" s="45" t="str">
        <f t="shared" si="50"/>
        <v>Q2</v>
      </c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</row>
    <row r="86" spans="1:31" s="47" customFormat="1" ht="17" customHeight="1" outlineLevel="1">
      <c r="A86" s="265">
        <v>88</v>
      </c>
      <c r="B86" s="266" t="s">
        <v>221</v>
      </c>
      <c r="C86" s="311" t="s">
        <v>223</v>
      </c>
      <c r="D86" s="268"/>
      <c r="E86" s="269" t="s">
        <v>93</v>
      </c>
      <c r="F86" s="39"/>
      <c r="G86" s="40"/>
      <c r="H86" s="41">
        <f>IF(G86=0,,IF(G86&gt;10,,11-(G86)))</f>
        <v>0</v>
      </c>
      <c r="I86" s="39">
        <v>1</v>
      </c>
      <c r="J86" s="40">
        <v>3</v>
      </c>
      <c r="K86" s="41">
        <f t="shared" si="47"/>
        <v>8</v>
      </c>
      <c r="L86" s="39"/>
      <c r="M86" s="40">
        <v>9</v>
      </c>
      <c r="N86" s="41">
        <f t="shared" si="48"/>
        <v>2</v>
      </c>
      <c r="O86" s="42"/>
      <c r="P86" s="53">
        <f t="shared" si="49"/>
        <v>10</v>
      </c>
      <c r="Q86" s="54">
        <v>5</v>
      </c>
      <c r="R86" s="45" t="str">
        <f t="shared" si="50"/>
        <v>Q1</v>
      </c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</row>
    <row r="87" spans="1:31" s="47" customFormat="1" ht="17" customHeight="1" outlineLevel="1">
      <c r="A87" s="265">
        <v>87</v>
      </c>
      <c r="B87" s="266" t="s">
        <v>75</v>
      </c>
      <c r="C87" s="311" t="s">
        <v>77</v>
      </c>
      <c r="D87" s="268"/>
      <c r="E87" s="269" t="s">
        <v>60</v>
      </c>
      <c r="F87" s="39"/>
      <c r="G87" s="40"/>
      <c r="H87" s="41">
        <f>IF(G87=0,,IF(G87&gt;10,,11-(G87)))</f>
        <v>0</v>
      </c>
      <c r="I87" s="39"/>
      <c r="J87" s="40">
        <v>8</v>
      </c>
      <c r="K87" s="41">
        <f t="shared" si="47"/>
        <v>3</v>
      </c>
      <c r="L87" s="39">
        <v>1</v>
      </c>
      <c r="M87" s="40">
        <v>5</v>
      </c>
      <c r="N87" s="41">
        <f t="shared" si="48"/>
        <v>6</v>
      </c>
      <c r="O87" s="42"/>
      <c r="P87" s="53">
        <f t="shared" si="49"/>
        <v>9</v>
      </c>
      <c r="Q87" s="54">
        <v>6</v>
      </c>
      <c r="R87" s="45" t="str">
        <f t="shared" si="50"/>
        <v>Q1</v>
      </c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</row>
    <row r="88" spans="1:31" s="47" customFormat="1" ht="17" customHeight="1" outlineLevel="1">
      <c r="A88" s="265">
        <v>83</v>
      </c>
      <c r="B88" s="266" t="s">
        <v>101</v>
      </c>
      <c r="C88" s="311" t="s">
        <v>111</v>
      </c>
      <c r="D88" s="268">
        <v>13477</v>
      </c>
      <c r="E88" s="269" t="s">
        <v>60</v>
      </c>
      <c r="F88" s="39"/>
      <c r="G88" s="40"/>
      <c r="H88" s="41"/>
      <c r="I88" s="39"/>
      <c r="J88" s="40">
        <v>9</v>
      </c>
      <c r="K88" s="41">
        <f t="shared" si="47"/>
        <v>2</v>
      </c>
      <c r="L88" s="39">
        <v>1</v>
      </c>
      <c r="M88" s="40">
        <v>6</v>
      </c>
      <c r="N88" s="41">
        <f t="shared" si="48"/>
        <v>5</v>
      </c>
      <c r="O88" s="42"/>
      <c r="P88" s="53">
        <f t="shared" si="49"/>
        <v>7</v>
      </c>
      <c r="Q88" s="54">
        <v>8</v>
      </c>
      <c r="R88" s="45" t="str">
        <f t="shared" si="50"/>
        <v>Q1</v>
      </c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</row>
    <row r="89" spans="1:31" s="47" customFormat="1" ht="17" customHeight="1" outlineLevel="1">
      <c r="A89" s="265">
        <v>89</v>
      </c>
      <c r="B89" s="266" t="s">
        <v>98</v>
      </c>
      <c r="C89" s="363" t="s">
        <v>108</v>
      </c>
      <c r="D89" s="268">
        <v>7918</v>
      </c>
      <c r="E89" s="269" t="s">
        <v>60</v>
      </c>
      <c r="F89" s="39"/>
      <c r="G89" s="40"/>
      <c r="H89" s="41">
        <f>IF(G89=0,,IF(G89&gt;10,,11-(G89)))</f>
        <v>0</v>
      </c>
      <c r="I89" s="39">
        <v>1</v>
      </c>
      <c r="J89" s="40">
        <v>7</v>
      </c>
      <c r="K89" s="41">
        <f t="shared" si="47"/>
        <v>4</v>
      </c>
      <c r="L89" s="39"/>
      <c r="M89" s="40">
        <v>8</v>
      </c>
      <c r="N89" s="41">
        <f t="shared" si="48"/>
        <v>3</v>
      </c>
      <c r="O89" s="42"/>
      <c r="P89" s="53">
        <f t="shared" si="49"/>
        <v>7</v>
      </c>
      <c r="Q89" s="54">
        <v>7</v>
      </c>
      <c r="R89" s="45" t="str">
        <f t="shared" si="50"/>
        <v>Q1</v>
      </c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</row>
    <row r="90" spans="1:31" s="47" customFormat="1" ht="17" customHeight="1" outlineLevel="1" thickBot="1">
      <c r="A90" s="265">
        <v>81</v>
      </c>
      <c r="B90" s="266" t="s">
        <v>100</v>
      </c>
      <c r="C90" s="311" t="s">
        <v>110</v>
      </c>
      <c r="D90" s="268">
        <v>13456</v>
      </c>
      <c r="E90" s="269" t="s">
        <v>60</v>
      </c>
      <c r="F90" s="39"/>
      <c r="G90" s="40"/>
      <c r="H90" s="41">
        <f>IF(G90=0,,IF(G90&gt;10,,11-(G90)))</f>
        <v>0</v>
      </c>
      <c r="I90" s="39">
        <v>1</v>
      </c>
      <c r="J90" s="40">
        <v>6</v>
      </c>
      <c r="K90" s="41">
        <f t="shared" si="47"/>
        <v>5</v>
      </c>
      <c r="L90" s="39"/>
      <c r="M90" s="40">
        <v>10</v>
      </c>
      <c r="N90" s="41">
        <f t="shared" si="48"/>
        <v>1</v>
      </c>
      <c r="O90" s="42"/>
      <c r="P90" s="53">
        <f t="shared" si="49"/>
        <v>6</v>
      </c>
      <c r="Q90" s="54">
        <v>9</v>
      </c>
      <c r="R90" s="45" t="str">
        <f t="shared" si="50"/>
        <v>Q1</v>
      </c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</row>
    <row r="91" spans="1:31" s="47" customFormat="1" ht="17" customHeight="1" outlineLevel="1">
      <c r="A91" s="257">
        <v>80</v>
      </c>
      <c r="B91" s="258" t="s">
        <v>103</v>
      </c>
      <c r="C91" s="357" t="s">
        <v>114</v>
      </c>
      <c r="D91" s="260"/>
      <c r="E91" s="261" t="s">
        <v>70</v>
      </c>
      <c r="F91" s="39"/>
      <c r="G91" s="40"/>
      <c r="H91" s="41">
        <f>IF(G91=0,,IF(G91&gt;10,,11-(G91)))</f>
        <v>0</v>
      </c>
      <c r="I91" s="39"/>
      <c r="J91" s="40" t="s">
        <v>85</v>
      </c>
      <c r="K91" s="41">
        <f t="shared" si="47"/>
        <v>0</v>
      </c>
      <c r="L91" s="39">
        <v>1</v>
      </c>
      <c r="M91" s="40">
        <v>7</v>
      </c>
      <c r="N91" s="41">
        <f t="shared" si="48"/>
        <v>4</v>
      </c>
      <c r="O91" s="42"/>
      <c r="P91" s="53">
        <f t="shared" si="49"/>
        <v>4</v>
      </c>
      <c r="Q91" s="54">
        <v>10</v>
      </c>
      <c r="R91" s="45" t="str">
        <f t="shared" si="50"/>
        <v>Q1</v>
      </c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</row>
    <row r="92" spans="1:31" s="47" customFormat="1" ht="17" customHeight="1" outlineLevel="1" thickBot="1">
      <c r="A92" s="55"/>
      <c r="B92" s="56"/>
      <c r="C92" s="56"/>
      <c r="D92" s="57"/>
      <c r="E92" s="58"/>
      <c r="F92" s="39"/>
      <c r="G92" s="40"/>
      <c r="H92" s="41">
        <f t="shared" ref="H92" si="51">IF(G92=0,,IF(G92&gt;10,,11-(G92)))</f>
        <v>0</v>
      </c>
      <c r="I92" s="39"/>
      <c r="J92" s="40"/>
      <c r="K92" s="41">
        <f t="shared" si="36"/>
        <v>0</v>
      </c>
      <c r="L92" s="39"/>
      <c r="M92" s="40"/>
      <c r="N92" s="41">
        <f t="shared" ref="N92" si="52">IF(M92=0,,IF(M92&gt;10,,11-(M92)))</f>
        <v>0</v>
      </c>
      <c r="O92" s="42"/>
      <c r="P92" s="53">
        <f t="shared" ref="P92" si="53">N92+K92+H92</f>
        <v>0</v>
      </c>
      <c r="Q92" s="54"/>
      <c r="R92" s="45" t="str">
        <f t="shared" ref="R92:R124" si="54">IF(SUM(F92+I92+L92)=0,"-","Q"&amp;COUNT(F92,I92,L92))</f>
        <v>-</v>
      </c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</row>
    <row r="93" spans="1:31" s="33" customFormat="1" ht="22" customHeight="1" thickBot="1">
      <c r="A93" s="66"/>
      <c r="B93" s="67" t="s">
        <v>39</v>
      </c>
      <c r="C93" s="67" t="s">
        <v>331</v>
      </c>
      <c r="D93" s="60"/>
      <c r="E93" s="77"/>
      <c r="F93" s="416" t="s">
        <v>43</v>
      </c>
      <c r="G93" s="416"/>
      <c r="H93" s="417"/>
      <c r="I93" s="28"/>
      <c r="J93" s="30" t="s">
        <v>42</v>
      </c>
      <c r="K93" s="31"/>
      <c r="L93" s="403" t="s">
        <v>87</v>
      </c>
      <c r="M93" s="404"/>
      <c r="N93" s="405"/>
      <c r="P93" s="398" t="s">
        <v>0</v>
      </c>
      <c r="Q93" s="399"/>
      <c r="R93" s="34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</row>
    <row r="94" spans="1:31" s="47" customFormat="1" ht="17" customHeight="1" outlineLevel="1">
      <c r="A94" s="257">
        <v>90</v>
      </c>
      <c r="B94" s="277" t="s">
        <v>88</v>
      </c>
      <c r="C94" s="278" t="s">
        <v>295</v>
      </c>
      <c r="D94" s="278"/>
      <c r="E94" s="279" t="s">
        <v>60</v>
      </c>
      <c r="F94" s="39"/>
      <c r="G94" s="40"/>
      <c r="H94" s="41">
        <f>IF(G94=0,,IF(G94&gt;10,,11-(G94)))</f>
        <v>0</v>
      </c>
      <c r="I94" s="39">
        <v>1</v>
      </c>
      <c r="J94" s="40">
        <v>1</v>
      </c>
      <c r="K94" s="41">
        <f>IF(J94=0,,IF(J94&gt;10,,11-(J94)))</f>
        <v>10</v>
      </c>
      <c r="L94" s="39">
        <v>1</v>
      </c>
      <c r="M94" s="40">
        <v>1</v>
      </c>
      <c r="N94" s="41">
        <f>IF(M94=0,,IF(M94&gt;10,,11-(M94)))</f>
        <v>10</v>
      </c>
      <c r="O94" s="42"/>
      <c r="P94" s="53">
        <f>N94+K94+H94</f>
        <v>20</v>
      </c>
      <c r="Q94" s="54">
        <v>1</v>
      </c>
      <c r="R94" s="45" t="str">
        <f>IF(SUM(F94+I94+L94)=0,"-","Q"&amp;COUNT(F94,I94,L94))</f>
        <v>Q2</v>
      </c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</row>
    <row r="95" spans="1:31" s="47" customFormat="1" ht="17" customHeight="1" outlineLevel="1">
      <c r="A95" s="318">
        <v>93</v>
      </c>
      <c r="B95" s="319" t="s">
        <v>91</v>
      </c>
      <c r="C95" s="394" t="s">
        <v>92</v>
      </c>
      <c r="D95" s="259"/>
      <c r="E95" s="261" t="s">
        <v>93</v>
      </c>
      <c r="F95" s="39"/>
      <c r="G95" s="40"/>
      <c r="H95" s="41"/>
      <c r="I95" s="39">
        <v>1</v>
      </c>
      <c r="J95" s="40">
        <v>2</v>
      </c>
      <c r="K95" s="41">
        <f>IF(J95=0,,IF(J95&gt;10,,11-(J95)))</f>
        <v>9</v>
      </c>
      <c r="L95" s="39">
        <v>1</v>
      </c>
      <c r="M95" s="40">
        <v>2</v>
      </c>
      <c r="N95" s="41">
        <f>IF(M95=0,,IF(M95&gt;10,,11-(M95)))</f>
        <v>9</v>
      </c>
      <c r="O95" s="42"/>
      <c r="P95" s="53">
        <f>N95+K95+H95</f>
        <v>18</v>
      </c>
      <c r="Q95" s="54">
        <v>2</v>
      </c>
      <c r="R95" s="45" t="str">
        <f>IF(SUM(F95+I95+L95)=0,"-","Q"&amp;COUNT(F95,I95,L95))</f>
        <v>Q2</v>
      </c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</row>
    <row r="96" spans="1:31" s="47" customFormat="1" ht="17" customHeight="1" outlineLevel="1">
      <c r="A96" s="265">
        <v>91</v>
      </c>
      <c r="B96" s="280" t="s">
        <v>226</v>
      </c>
      <c r="C96" s="392" t="s">
        <v>227</v>
      </c>
      <c r="D96" s="267"/>
      <c r="E96" s="393" t="s">
        <v>228</v>
      </c>
      <c r="F96" s="39"/>
      <c r="G96" s="40"/>
      <c r="H96" s="41">
        <f>IF(G96=0,,IF(G96&gt;10,,11-(G96)))</f>
        <v>0</v>
      </c>
      <c r="I96" s="39">
        <v>1</v>
      </c>
      <c r="J96" s="40">
        <v>3</v>
      </c>
      <c r="K96" s="41">
        <f>IF(J96=0,,IF(J96&gt;10,,11-(J96)))</f>
        <v>8</v>
      </c>
      <c r="L96" s="39">
        <v>1</v>
      </c>
      <c r="M96" s="40">
        <v>4</v>
      </c>
      <c r="N96" s="41">
        <f>IF(M96=0,,IF(M96&gt;10,,11-(M96)))</f>
        <v>7</v>
      </c>
      <c r="O96" s="42"/>
      <c r="P96" s="53">
        <f>N96+K96+H96</f>
        <v>15</v>
      </c>
      <c r="Q96" s="54">
        <v>3</v>
      </c>
      <c r="R96" s="45" t="str">
        <f>IF(SUM(F96+I96+L96)=0,"-","Q"&amp;COUNT(F96,I96,L96))</f>
        <v>Q2</v>
      </c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</row>
    <row r="97" spans="1:31" s="47" customFormat="1" ht="17" customHeight="1" outlineLevel="1">
      <c r="A97" s="265">
        <v>92</v>
      </c>
      <c r="B97" s="280" t="s">
        <v>89</v>
      </c>
      <c r="C97" s="372" t="s">
        <v>90</v>
      </c>
      <c r="D97" s="267"/>
      <c r="E97" s="102" t="s">
        <v>76</v>
      </c>
      <c r="F97" s="39"/>
      <c r="G97" s="40"/>
      <c r="H97" s="41">
        <f>IF(G97=0,,IF(G97&gt;10,,11-(G97)))</f>
        <v>0</v>
      </c>
      <c r="I97" s="39">
        <v>1</v>
      </c>
      <c r="J97" s="40" t="s">
        <v>85</v>
      </c>
      <c r="K97" s="41">
        <f>IF(J97=0,,IF(J97&gt;10,,11-(J97)))</f>
        <v>0</v>
      </c>
      <c r="L97" s="39">
        <v>1</v>
      </c>
      <c r="M97" s="40">
        <v>3</v>
      </c>
      <c r="N97" s="41">
        <f>IF(M97=0,,IF(M97&gt;10,,11-(M97)))</f>
        <v>8</v>
      </c>
      <c r="O97" s="42"/>
      <c r="P97" s="53">
        <f>N97+K97+H97</f>
        <v>8</v>
      </c>
      <c r="Q97" s="54">
        <v>4</v>
      </c>
      <c r="R97" s="45" t="str">
        <f>IF(SUM(F97+I97+L97)=0,"-","Q"&amp;COUNT(F97,I97,L97))</f>
        <v>Q2</v>
      </c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</row>
    <row r="98" spans="1:31" s="47" customFormat="1" ht="17" customHeight="1" outlineLevel="1">
      <c r="A98" s="265">
        <v>95</v>
      </c>
      <c r="B98" s="266" t="s">
        <v>293</v>
      </c>
      <c r="C98" s="267" t="s">
        <v>294</v>
      </c>
      <c r="D98" s="268"/>
      <c r="E98" s="269" t="s">
        <v>70</v>
      </c>
      <c r="F98" s="39"/>
      <c r="G98" s="40"/>
      <c r="H98" s="41"/>
      <c r="I98" s="39" t="s">
        <v>78</v>
      </c>
      <c r="J98" s="40" t="s">
        <v>85</v>
      </c>
      <c r="K98" s="41">
        <f>IF(J98=0,,IF(J98&gt;10,,11-(J98)))</f>
        <v>0</v>
      </c>
      <c r="L98" s="39"/>
      <c r="M98" s="40">
        <v>5</v>
      </c>
      <c r="N98" s="41">
        <f>IF(M98=0,,IF(M98&gt;10,,11-(M98)))</f>
        <v>6</v>
      </c>
      <c r="O98" s="42"/>
      <c r="P98" s="53">
        <f>N98+K98+H98</f>
        <v>6</v>
      </c>
      <c r="Q98" s="54">
        <v>5</v>
      </c>
      <c r="R98" s="45">
        <v>0</v>
      </c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</row>
    <row r="99" spans="1:31" s="47" customFormat="1" ht="17" customHeight="1" outlineLevel="1">
      <c r="A99" s="251">
        <v>96</v>
      </c>
      <c r="B99" s="229" t="s">
        <v>305</v>
      </c>
      <c r="C99" s="229" t="s">
        <v>164</v>
      </c>
      <c r="D99" s="230"/>
      <c r="E99" s="231" t="s">
        <v>60</v>
      </c>
      <c r="F99" s="39"/>
      <c r="G99" s="40"/>
      <c r="H99" s="41">
        <f>IF(G99=0,,IF(G99&gt;10,,11-(G99)))</f>
        <v>0</v>
      </c>
      <c r="I99" s="39">
        <v>1</v>
      </c>
      <c r="J99" s="40"/>
      <c r="K99" s="41">
        <f t="shared" si="36"/>
        <v>0</v>
      </c>
      <c r="L99" s="39">
        <v>1</v>
      </c>
      <c r="M99" s="40">
        <v>2</v>
      </c>
      <c r="N99" s="41">
        <f t="shared" ref="N99" si="55">IF(M99=0,,IF(M99&gt;10,,11-(M99)))</f>
        <v>9</v>
      </c>
      <c r="O99" s="42"/>
      <c r="P99" s="53">
        <f t="shared" ref="P99" si="56">N99+K99+H99</f>
        <v>9</v>
      </c>
      <c r="Q99" s="54"/>
      <c r="R99" s="45" t="str">
        <f t="shared" ref="R99" si="57">IF(SUM(F99+I99+L99)=0,"-","Q"&amp;COUNT(F99,I99,L99))</f>
        <v>Q2</v>
      </c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</row>
    <row r="100" spans="1:31" s="47" customFormat="1" ht="17" customHeight="1" outlineLevel="1">
      <c r="A100" s="232">
        <v>97</v>
      </c>
      <c r="B100" s="229" t="s">
        <v>313</v>
      </c>
      <c r="C100" s="229" t="s">
        <v>169</v>
      </c>
      <c r="D100" s="230"/>
      <c r="E100" s="231" t="s">
        <v>76</v>
      </c>
      <c r="F100" s="39"/>
      <c r="G100" s="40"/>
      <c r="H100" s="41">
        <f t="shared" ref="H100:H112" si="58">IF(G100=0,,IF(G100&gt;10,,11-(G100)))</f>
        <v>0</v>
      </c>
      <c r="I100" s="39"/>
      <c r="J100" s="40"/>
      <c r="K100" s="41">
        <f t="shared" si="36"/>
        <v>0</v>
      </c>
      <c r="L100" s="39"/>
      <c r="M100" s="40"/>
      <c r="N100" s="41">
        <f t="shared" ref="N100:N112" si="59">IF(M100=0,,IF(M100&gt;10,,11-(M100)))</f>
        <v>0</v>
      </c>
      <c r="O100" s="42"/>
      <c r="P100" s="53">
        <f t="shared" ref="P100:P101" si="60">N100+K100+H100</f>
        <v>0</v>
      </c>
      <c r="Q100" s="54"/>
      <c r="R100" s="45" t="s">
        <v>343</v>
      </c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</row>
    <row r="101" spans="1:31" s="47" customFormat="1" ht="17" customHeight="1" outlineLevel="1" thickBot="1">
      <c r="A101" s="55"/>
      <c r="B101" s="56"/>
      <c r="C101" s="56"/>
      <c r="D101" s="57"/>
      <c r="E101" s="58"/>
      <c r="F101" s="39"/>
      <c r="G101" s="40"/>
      <c r="H101" s="41">
        <f t="shared" si="58"/>
        <v>0</v>
      </c>
      <c r="I101" s="39"/>
      <c r="J101" s="40"/>
      <c r="K101" s="41">
        <f t="shared" si="36"/>
        <v>0</v>
      </c>
      <c r="L101" s="39"/>
      <c r="M101" s="40"/>
      <c r="N101" s="41">
        <f t="shared" si="59"/>
        <v>0</v>
      </c>
      <c r="O101" s="42"/>
      <c r="P101" s="53">
        <f t="shared" si="60"/>
        <v>0</v>
      </c>
      <c r="Q101" s="54"/>
      <c r="R101" s="45" t="str">
        <f t="shared" si="54"/>
        <v>-</v>
      </c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</row>
    <row r="102" spans="1:31" s="33" customFormat="1" ht="22" customHeight="1" thickBot="1">
      <c r="A102" s="66"/>
      <c r="B102" s="67" t="s">
        <v>40</v>
      </c>
      <c r="C102" s="26" t="s">
        <v>332</v>
      </c>
      <c r="D102" s="60"/>
      <c r="E102" s="77"/>
      <c r="F102" s="416" t="s">
        <v>86</v>
      </c>
      <c r="G102" s="416"/>
      <c r="H102" s="417"/>
      <c r="I102" s="28"/>
      <c r="J102" s="30" t="s">
        <v>42</v>
      </c>
      <c r="K102" s="31"/>
      <c r="L102" s="403" t="s">
        <v>87</v>
      </c>
      <c r="M102" s="404"/>
      <c r="N102" s="405"/>
      <c r="P102" s="398" t="s">
        <v>0</v>
      </c>
      <c r="Q102" s="399"/>
      <c r="R102" s="34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</row>
    <row r="103" spans="1:31" s="47" customFormat="1" ht="17" customHeight="1" outlineLevel="1">
      <c r="A103" s="100">
        <v>100</v>
      </c>
      <c r="B103" s="36" t="s">
        <v>101</v>
      </c>
      <c r="C103" s="36" t="s">
        <v>191</v>
      </c>
      <c r="D103" s="220"/>
      <c r="E103" s="221" t="s">
        <v>60</v>
      </c>
      <c r="F103" s="39"/>
      <c r="G103" s="40"/>
      <c r="H103" s="41">
        <f t="shared" ref="H103:H110" si="61">IF(G103=0,,IF(G103&gt;10,,11-(G103)))</f>
        <v>0</v>
      </c>
      <c r="I103" s="39">
        <v>1</v>
      </c>
      <c r="J103" s="40">
        <v>1</v>
      </c>
      <c r="K103" s="41">
        <f t="shared" ref="K103:K110" si="62">IF(J103=0,,IF(J103&gt;10,,11-(J103)))</f>
        <v>10</v>
      </c>
      <c r="L103" s="39">
        <v>1</v>
      </c>
      <c r="M103" s="40">
        <v>3</v>
      </c>
      <c r="N103" s="41">
        <f t="shared" ref="N103:N110" si="63">IF(M103=0,,IF(M103&gt;10,,11-(M103)))</f>
        <v>8</v>
      </c>
      <c r="O103" s="42"/>
      <c r="P103" s="53">
        <f t="shared" ref="P103:P110" si="64">N103+K103+H103</f>
        <v>18</v>
      </c>
      <c r="Q103" s="54">
        <v>1</v>
      </c>
      <c r="R103" s="45" t="str">
        <f t="shared" ref="R103:R110" si="65">IF(SUM(F103+I103+L103)=0,"-","Q"&amp;COUNT(F103,I103,L103))</f>
        <v>Q2</v>
      </c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</row>
    <row r="104" spans="1:31" s="47" customFormat="1" ht="17" customHeight="1" outlineLevel="1">
      <c r="A104" s="103">
        <v>106</v>
      </c>
      <c r="B104" s="49" t="s">
        <v>189</v>
      </c>
      <c r="C104" s="49" t="s">
        <v>196</v>
      </c>
      <c r="D104" s="222"/>
      <c r="E104" s="223" t="s">
        <v>60</v>
      </c>
      <c r="F104" s="39"/>
      <c r="G104" s="40"/>
      <c r="H104" s="41">
        <f t="shared" si="61"/>
        <v>0</v>
      </c>
      <c r="I104" s="39">
        <v>1</v>
      </c>
      <c r="J104" s="40">
        <v>3</v>
      </c>
      <c r="K104" s="41">
        <f t="shared" si="62"/>
        <v>8</v>
      </c>
      <c r="L104" s="39">
        <v>1</v>
      </c>
      <c r="M104" s="40">
        <v>1</v>
      </c>
      <c r="N104" s="41">
        <f t="shared" si="63"/>
        <v>10</v>
      </c>
      <c r="O104" s="42"/>
      <c r="P104" s="53">
        <f t="shared" si="64"/>
        <v>18</v>
      </c>
      <c r="Q104" s="54">
        <v>2</v>
      </c>
      <c r="R104" s="45" t="str">
        <f t="shared" si="65"/>
        <v>Q2</v>
      </c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1" s="47" customFormat="1" ht="17" customHeight="1" outlineLevel="1">
      <c r="A105" s="100">
        <v>105</v>
      </c>
      <c r="B105" s="49" t="s">
        <v>188</v>
      </c>
      <c r="C105" s="49" t="s">
        <v>195</v>
      </c>
      <c r="D105" s="222"/>
      <c r="E105" s="223" t="s">
        <v>76</v>
      </c>
      <c r="F105" s="39"/>
      <c r="G105" s="40"/>
      <c r="H105" s="41">
        <f t="shared" si="61"/>
        <v>0</v>
      </c>
      <c r="I105" s="39">
        <v>1</v>
      </c>
      <c r="J105" s="40">
        <v>2</v>
      </c>
      <c r="K105" s="41">
        <f t="shared" si="62"/>
        <v>9</v>
      </c>
      <c r="L105" s="39">
        <v>1</v>
      </c>
      <c r="M105" s="40">
        <v>4</v>
      </c>
      <c r="N105" s="41">
        <f t="shared" si="63"/>
        <v>7</v>
      </c>
      <c r="O105" s="42"/>
      <c r="P105" s="53">
        <f t="shared" si="64"/>
        <v>16</v>
      </c>
      <c r="Q105" s="54">
        <v>3</v>
      </c>
      <c r="R105" s="45" t="str">
        <f t="shared" si="65"/>
        <v>Q2</v>
      </c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1" s="47" customFormat="1" ht="17" customHeight="1" outlineLevel="1">
      <c r="A106" s="100">
        <v>107</v>
      </c>
      <c r="B106" s="49" t="s">
        <v>190</v>
      </c>
      <c r="C106" s="49" t="s">
        <v>197</v>
      </c>
      <c r="D106" s="222"/>
      <c r="E106" s="223" t="s">
        <v>76</v>
      </c>
      <c r="F106" s="39"/>
      <c r="G106" s="40"/>
      <c r="H106" s="41">
        <f t="shared" si="61"/>
        <v>0</v>
      </c>
      <c r="I106" s="39"/>
      <c r="J106" s="40">
        <v>4</v>
      </c>
      <c r="K106" s="41">
        <f t="shared" si="62"/>
        <v>7</v>
      </c>
      <c r="L106" s="39">
        <v>1</v>
      </c>
      <c r="M106" s="40">
        <v>2</v>
      </c>
      <c r="N106" s="41">
        <f t="shared" si="63"/>
        <v>9</v>
      </c>
      <c r="O106" s="42"/>
      <c r="P106" s="53">
        <f t="shared" si="64"/>
        <v>16</v>
      </c>
      <c r="Q106" s="54">
        <v>4</v>
      </c>
      <c r="R106" s="45" t="str">
        <f t="shared" si="65"/>
        <v>Q1</v>
      </c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  <row r="107" spans="1:31" s="47" customFormat="1" ht="17" customHeight="1" outlineLevel="1">
      <c r="A107" s="100">
        <v>102</v>
      </c>
      <c r="B107" s="49" t="s">
        <v>186</v>
      </c>
      <c r="C107" s="49" t="s">
        <v>193</v>
      </c>
      <c r="D107" s="222"/>
      <c r="E107" s="223" t="s">
        <v>93</v>
      </c>
      <c r="F107" s="39"/>
      <c r="G107" s="40"/>
      <c r="H107" s="41">
        <f t="shared" si="61"/>
        <v>0</v>
      </c>
      <c r="I107" s="39"/>
      <c r="J107" s="40">
        <v>5</v>
      </c>
      <c r="K107" s="41">
        <f t="shared" si="62"/>
        <v>6</v>
      </c>
      <c r="L107" s="39">
        <v>1</v>
      </c>
      <c r="M107" s="40">
        <v>7</v>
      </c>
      <c r="N107" s="41">
        <f t="shared" si="63"/>
        <v>4</v>
      </c>
      <c r="O107" s="42"/>
      <c r="P107" s="53">
        <f t="shared" si="64"/>
        <v>10</v>
      </c>
      <c r="Q107" s="54">
        <v>5</v>
      </c>
      <c r="R107" s="45" t="str">
        <f t="shared" si="65"/>
        <v>Q1</v>
      </c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</row>
    <row r="108" spans="1:31" s="47" customFormat="1" ht="17" customHeight="1" outlineLevel="1">
      <c r="A108" s="100">
        <v>104</v>
      </c>
      <c r="B108" s="49" t="s">
        <v>187</v>
      </c>
      <c r="C108" s="49" t="s">
        <v>194</v>
      </c>
      <c r="D108" s="222"/>
      <c r="E108" s="223" t="s">
        <v>198</v>
      </c>
      <c r="F108" s="39"/>
      <c r="G108" s="40"/>
      <c r="H108" s="41">
        <f t="shared" si="61"/>
        <v>0</v>
      </c>
      <c r="I108" s="39"/>
      <c r="J108" s="40" t="s">
        <v>261</v>
      </c>
      <c r="K108" s="41">
        <f t="shared" si="62"/>
        <v>0</v>
      </c>
      <c r="L108" s="39">
        <v>1</v>
      </c>
      <c r="M108" s="40">
        <v>6</v>
      </c>
      <c r="N108" s="41">
        <f t="shared" si="63"/>
        <v>5</v>
      </c>
      <c r="O108" s="42"/>
      <c r="P108" s="53">
        <f t="shared" si="64"/>
        <v>5</v>
      </c>
      <c r="Q108" s="54">
        <v>6</v>
      </c>
      <c r="R108" s="45" t="str">
        <f t="shared" si="65"/>
        <v>Q1</v>
      </c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</row>
    <row r="109" spans="1:31" s="47" customFormat="1" ht="17" customHeight="1" outlineLevel="1">
      <c r="A109" s="100">
        <v>103</v>
      </c>
      <c r="B109" s="49" t="s">
        <v>94</v>
      </c>
      <c r="C109" s="49" t="s">
        <v>95</v>
      </c>
      <c r="D109" s="222"/>
      <c r="E109" s="223" t="s">
        <v>60</v>
      </c>
      <c r="F109" s="39"/>
      <c r="G109" s="40"/>
      <c r="H109" s="41">
        <f t="shared" si="61"/>
        <v>0</v>
      </c>
      <c r="I109" s="39"/>
      <c r="J109" s="40"/>
      <c r="K109" s="41">
        <f t="shared" si="62"/>
        <v>0</v>
      </c>
      <c r="L109" s="39"/>
      <c r="M109" s="40">
        <v>5</v>
      </c>
      <c r="N109" s="41">
        <f t="shared" si="63"/>
        <v>6</v>
      </c>
      <c r="O109" s="42"/>
      <c r="P109" s="53">
        <f t="shared" si="64"/>
        <v>6</v>
      </c>
      <c r="Q109" s="54">
        <v>7</v>
      </c>
      <c r="R109" s="45" t="str">
        <f t="shared" si="65"/>
        <v>-</v>
      </c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</row>
    <row r="110" spans="1:31" s="47" customFormat="1" ht="17" customHeight="1" outlineLevel="1">
      <c r="A110" s="100">
        <v>101</v>
      </c>
      <c r="B110" s="49" t="s">
        <v>185</v>
      </c>
      <c r="C110" s="49" t="s">
        <v>192</v>
      </c>
      <c r="D110" s="222"/>
      <c r="E110" s="223" t="s">
        <v>76</v>
      </c>
      <c r="F110" s="39"/>
      <c r="G110" s="40"/>
      <c r="H110" s="41">
        <f t="shared" si="61"/>
        <v>0</v>
      </c>
      <c r="I110" s="39"/>
      <c r="J110" s="40" t="s">
        <v>85</v>
      </c>
      <c r="K110" s="41">
        <f t="shared" si="62"/>
        <v>0</v>
      </c>
      <c r="L110" s="39"/>
      <c r="M110" s="40">
        <v>8</v>
      </c>
      <c r="N110" s="41">
        <f t="shared" si="63"/>
        <v>3</v>
      </c>
      <c r="O110" s="42"/>
      <c r="P110" s="53">
        <f t="shared" si="64"/>
        <v>3</v>
      </c>
      <c r="Q110" s="54">
        <v>8</v>
      </c>
      <c r="R110" s="45" t="str">
        <f t="shared" si="65"/>
        <v>-</v>
      </c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</row>
    <row r="111" spans="1:31" s="47" customFormat="1" ht="17" customHeight="1" outlineLevel="1">
      <c r="A111" s="48"/>
      <c r="B111" s="49"/>
      <c r="C111" s="49"/>
      <c r="D111" s="50"/>
      <c r="E111" s="51"/>
      <c r="F111" s="39"/>
      <c r="G111" s="40"/>
      <c r="H111" s="41">
        <f t="shared" si="58"/>
        <v>0</v>
      </c>
      <c r="I111" s="39"/>
      <c r="J111" s="40"/>
      <c r="K111" s="41">
        <f t="shared" si="36"/>
        <v>0</v>
      </c>
      <c r="L111" s="39"/>
      <c r="M111" s="40"/>
      <c r="N111" s="41">
        <f t="shared" si="59"/>
        <v>0</v>
      </c>
      <c r="O111" s="42"/>
      <c r="P111" s="53">
        <f t="shared" ref="P111:P112" si="66">N111+K111+H111</f>
        <v>0</v>
      </c>
      <c r="Q111" s="54"/>
      <c r="R111" s="45" t="str">
        <f t="shared" si="54"/>
        <v>-</v>
      </c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</row>
    <row r="112" spans="1:31" s="47" customFormat="1" ht="17" customHeight="1" outlineLevel="1" thickBot="1">
      <c r="A112" s="55"/>
      <c r="B112" s="56"/>
      <c r="C112" s="56"/>
      <c r="D112" s="57"/>
      <c r="E112" s="58"/>
      <c r="F112" s="39"/>
      <c r="G112" s="40"/>
      <c r="H112" s="41">
        <f t="shared" si="58"/>
        <v>0</v>
      </c>
      <c r="I112" s="39"/>
      <c r="J112" s="40"/>
      <c r="K112" s="41">
        <f t="shared" si="36"/>
        <v>0</v>
      </c>
      <c r="L112" s="39"/>
      <c r="M112" s="40"/>
      <c r="N112" s="41">
        <f t="shared" si="59"/>
        <v>0</v>
      </c>
      <c r="O112" s="42"/>
      <c r="P112" s="53">
        <f t="shared" si="66"/>
        <v>0</v>
      </c>
      <c r="Q112" s="54"/>
      <c r="R112" s="45" t="str">
        <f t="shared" si="54"/>
        <v>-</v>
      </c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</row>
    <row r="113" spans="1:31" s="33" customFormat="1" ht="22" customHeight="1" thickBot="1">
      <c r="A113" s="66"/>
      <c r="B113" s="67" t="s">
        <v>41</v>
      </c>
      <c r="C113" s="26" t="s">
        <v>333</v>
      </c>
      <c r="D113" s="60"/>
      <c r="E113" s="77"/>
      <c r="F113" s="416" t="s">
        <v>43</v>
      </c>
      <c r="G113" s="416"/>
      <c r="H113" s="417"/>
      <c r="I113" s="28"/>
      <c r="J113" s="30" t="s">
        <v>42</v>
      </c>
      <c r="K113" s="31"/>
      <c r="L113" s="403" t="s">
        <v>87</v>
      </c>
      <c r="M113" s="404"/>
      <c r="N113" s="405"/>
      <c r="P113" s="398" t="s">
        <v>0</v>
      </c>
      <c r="Q113" s="399"/>
      <c r="R113" s="34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</row>
    <row r="114" spans="1:31" s="47" customFormat="1" ht="17" customHeight="1" outlineLevel="1">
      <c r="A114" s="103">
        <v>112</v>
      </c>
      <c r="B114" s="216" t="s">
        <v>173</v>
      </c>
      <c r="C114" s="49" t="s">
        <v>180</v>
      </c>
      <c r="D114" s="222"/>
      <c r="E114" s="223" t="s">
        <v>76</v>
      </c>
      <c r="F114" s="39"/>
      <c r="G114" s="40"/>
      <c r="H114" s="41">
        <f t="shared" ref="H114:H122" si="67">IF(G114=0,,IF(G114&gt;10,,11-(G114)))</f>
        <v>0</v>
      </c>
      <c r="I114" s="39">
        <v>1</v>
      </c>
      <c r="J114" s="40">
        <v>3</v>
      </c>
      <c r="K114" s="41">
        <f t="shared" ref="K114:K122" si="68">IF(J114=0,,IF(J114&gt;10,,11-(J114)))</f>
        <v>8</v>
      </c>
      <c r="L114" s="39">
        <v>1</v>
      </c>
      <c r="M114" s="40">
        <v>2</v>
      </c>
      <c r="N114" s="41">
        <f t="shared" ref="N114:N122" si="69">IF(M114=0,,IF(M114&gt;10,,11-(M114)))</f>
        <v>9</v>
      </c>
      <c r="O114" s="42"/>
      <c r="P114" s="202">
        <f t="shared" ref="P114:P122" si="70">N114+K114+H114</f>
        <v>17</v>
      </c>
      <c r="Q114" s="203">
        <v>1</v>
      </c>
      <c r="R114" s="204" t="str">
        <f t="shared" ref="R114:R122" si="71">IF(SUM(F114+I114+L114)=0,"-","Q"&amp;COUNT(F114,I114,L114))</f>
        <v>Q2</v>
      </c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</row>
    <row r="115" spans="1:31" s="47" customFormat="1" ht="17" customHeight="1" outlineLevel="1">
      <c r="A115" s="284">
        <v>115</v>
      </c>
      <c r="B115" s="216" t="s">
        <v>176</v>
      </c>
      <c r="C115" s="387" t="s">
        <v>182</v>
      </c>
      <c r="D115" s="299"/>
      <c r="E115" s="300" t="s">
        <v>60</v>
      </c>
      <c r="F115" s="39"/>
      <c r="G115" s="40"/>
      <c r="H115" s="41">
        <f t="shared" si="67"/>
        <v>0</v>
      </c>
      <c r="I115" s="39">
        <v>1</v>
      </c>
      <c r="J115" s="40">
        <v>2</v>
      </c>
      <c r="K115" s="41">
        <f t="shared" si="68"/>
        <v>9</v>
      </c>
      <c r="L115" s="39">
        <v>1</v>
      </c>
      <c r="M115" s="40">
        <v>4</v>
      </c>
      <c r="N115" s="41">
        <f t="shared" si="69"/>
        <v>7</v>
      </c>
      <c r="O115" s="42"/>
      <c r="P115" s="53">
        <f t="shared" si="70"/>
        <v>16</v>
      </c>
      <c r="Q115" s="54">
        <v>3</v>
      </c>
      <c r="R115" s="45" t="str">
        <f t="shared" si="71"/>
        <v>Q2</v>
      </c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</row>
    <row r="116" spans="1:31" s="47" customFormat="1" ht="17" customHeight="1" outlineLevel="1">
      <c r="A116" s="103">
        <v>117</v>
      </c>
      <c r="B116" s="49" t="s">
        <v>126</v>
      </c>
      <c r="C116" s="363" t="s">
        <v>133</v>
      </c>
      <c r="D116" s="222"/>
      <c r="E116" s="223" t="s">
        <v>61</v>
      </c>
      <c r="F116" s="39"/>
      <c r="G116" s="40"/>
      <c r="H116" s="41">
        <f t="shared" si="67"/>
        <v>0</v>
      </c>
      <c r="I116" s="39">
        <v>1</v>
      </c>
      <c r="J116" s="40">
        <v>1</v>
      </c>
      <c r="K116" s="41">
        <f t="shared" si="68"/>
        <v>10</v>
      </c>
      <c r="L116" s="39"/>
      <c r="M116" s="40">
        <v>5</v>
      </c>
      <c r="N116" s="41">
        <f t="shared" si="69"/>
        <v>6</v>
      </c>
      <c r="O116" s="42"/>
      <c r="P116" s="53">
        <f t="shared" si="70"/>
        <v>16</v>
      </c>
      <c r="Q116" s="54">
        <v>2</v>
      </c>
      <c r="R116" s="45" t="str">
        <f t="shared" si="71"/>
        <v>Q1</v>
      </c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</row>
    <row r="117" spans="1:31" s="47" customFormat="1" ht="17" customHeight="1" outlineLevel="1">
      <c r="A117" s="100">
        <v>114</v>
      </c>
      <c r="B117" s="49" t="s">
        <v>269</v>
      </c>
      <c r="C117" s="49" t="s">
        <v>270</v>
      </c>
      <c r="D117" s="222"/>
      <c r="E117" s="223" t="s">
        <v>60</v>
      </c>
      <c r="F117" s="39"/>
      <c r="G117" s="40"/>
      <c r="H117" s="41">
        <f t="shared" si="67"/>
        <v>0</v>
      </c>
      <c r="I117" s="39">
        <v>1</v>
      </c>
      <c r="J117" s="40">
        <v>7</v>
      </c>
      <c r="K117" s="41">
        <f t="shared" si="68"/>
        <v>4</v>
      </c>
      <c r="L117" s="39">
        <v>1</v>
      </c>
      <c r="M117" s="40">
        <v>1</v>
      </c>
      <c r="N117" s="41">
        <f t="shared" si="69"/>
        <v>10</v>
      </c>
      <c r="O117" s="42"/>
      <c r="P117" s="53">
        <f t="shared" si="70"/>
        <v>14</v>
      </c>
      <c r="Q117" s="54">
        <v>4</v>
      </c>
      <c r="R117" s="45" t="str">
        <f t="shared" si="71"/>
        <v>Q2</v>
      </c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</row>
    <row r="118" spans="1:31" s="47" customFormat="1" ht="17" customHeight="1" outlineLevel="1">
      <c r="A118" s="100">
        <v>111</v>
      </c>
      <c r="B118" s="215" t="s">
        <v>174</v>
      </c>
      <c r="C118" s="36" t="s">
        <v>179</v>
      </c>
      <c r="D118" s="220"/>
      <c r="E118" s="221" t="s">
        <v>60</v>
      </c>
      <c r="F118" s="39"/>
      <c r="G118" s="40"/>
      <c r="H118" s="41">
        <f t="shared" si="67"/>
        <v>0</v>
      </c>
      <c r="I118" s="39"/>
      <c r="J118" s="40">
        <v>9</v>
      </c>
      <c r="K118" s="41">
        <f t="shared" si="68"/>
        <v>2</v>
      </c>
      <c r="L118" s="39">
        <v>1</v>
      </c>
      <c r="M118" s="40">
        <v>3</v>
      </c>
      <c r="N118" s="41">
        <f t="shared" si="69"/>
        <v>8</v>
      </c>
      <c r="O118" s="42"/>
      <c r="P118" s="53">
        <f t="shared" si="70"/>
        <v>10</v>
      </c>
      <c r="Q118" s="54">
        <v>6</v>
      </c>
      <c r="R118" s="45" t="str">
        <f t="shared" si="71"/>
        <v>Q1</v>
      </c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</row>
    <row r="119" spans="1:31" s="47" customFormat="1" ht="17" customHeight="1" outlineLevel="1">
      <c r="A119" s="100">
        <v>116</v>
      </c>
      <c r="B119" s="36" t="s">
        <v>105</v>
      </c>
      <c r="C119" s="354" t="s">
        <v>116</v>
      </c>
      <c r="D119" s="220"/>
      <c r="E119" s="221" t="s">
        <v>70</v>
      </c>
      <c r="F119" s="39"/>
      <c r="G119" s="40"/>
      <c r="H119" s="41">
        <f t="shared" si="67"/>
        <v>0</v>
      </c>
      <c r="I119" s="39">
        <v>1</v>
      </c>
      <c r="J119" s="40">
        <v>5</v>
      </c>
      <c r="K119" s="41">
        <f t="shared" si="68"/>
        <v>6</v>
      </c>
      <c r="L119" s="39"/>
      <c r="M119" s="40">
        <v>7</v>
      </c>
      <c r="N119" s="41">
        <f t="shared" si="69"/>
        <v>4</v>
      </c>
      <c r="O119" s="42"/>
      <c r="P119" s="53">
        <f t="shared" si="70"/>
        <v>10</v>
      </c>
      <c r="Q119" s="54">
        <v>5</v>
      </c>
      <c r="R119" s="45" t="str">
        <f t="shared" si="71"/>
        <v>Q1</v>
      </c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</row>
    <row r="120" spans="1:31" s="47" customFormat="1" ht="17" customHeight="1" outlineLevel="1">
      <c r="A120" s="100">
        <v>110</v>
      </c>
      <c r="B120" s="216" t="s">
        <v>172</v>
      </c>
      <c r="C120" s="355" t="s">
        <v>178</v>
      </c>
      <c r="D120" s="222"/>
      <c r="E120" s="223" t="s">
        <v>70</v>
      </c>
      <c r="F120" s="39"/>
      <c r="G120" s="40"/>
      <c r="H120" s="41">
        <f t="shared" si="67"/>
        <v>0</v>
      </c>
      <c r="I120" s="39"/>
      <c r="J120" s="40">
        <v>8</v>
      </c>
      <c r="K120" s="41">
        <f t="shared" si="68"/>
        <v>3</v>
      </c>
      <c r="L120" s="39"/>
      <c r="M120" s="40">
        <v>6</v>
      </c>
      <c r="N120" s="41">
        <f t="shared" si="69"/>
        <v>5</v>
      </c>
      <c r="O120" s="42"/>
      <c r="P120" s="53">
        <f t="shared" si="70"/>
        <v>8</v>
      </c>
      <c r="Q120" s="54">
        <v>7</v>
      </c>
      <c r="R120" s="45" t="str">
        <f t="shared" si="71"/>
        <v>-</v>
      </c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</row>
    <row r="121" spans="1:31" s="47" customFormat="1" ht="17" customHeight="1" outlineLevel="1">
      <c r="A121" s="308">
        <v>118</v>
      </c>
      <c r="B121" s="56" t="s">
        <v>177</v>
      </c>
      <c r="C121" s="357" t="s">
        <v>183</v>
      </c>
      <c r="D121" s="57"/>
      <c r="E121" s="108" t="s">
        <v>60</v>
      </c>
      <c r="F121" s="39"/>
      <c r="G121" s="40"/>
      <c r="H121" s="41">
        <f t="shared" si="67"/>
        <v>0</v>
      </c>
      <c r="I121" s="39"/>
      <c r="J121" s="40">
        <v>6</v>
      </c>
      <c r="K121" s="41">
        <f t="shared" si="68"/>
        <v>5</v>
      </c>
      <c r="L121" s="39"/>
      <c r="M121" s="40">
        <v>8</v>
      </c>
      <c r="N121" s="41">
        <f t="shared" si="69"/>
        <v>3</v>
      </c>
      <c r="O121" s="42"/>
      <c r="P121" s="53">
        <f t="shared" si="70"/>
        <v>8</v>
      </c>
      <c r="Q121" s="54">
        <v>8</v>
      </c>
      <c r="R121" s="45" t="str">
        <f t="shared" si="71"/>
        <v>-</v>
      </c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</row>
    <row r="122" spans="1:31" s="47" customFormat="1" ht="17" customHeight="1" outlineLevel="1" thickBot="1">
      <c r="A122" s="308">
        <v>113</v>
      </c>
      <c r="B122" s="79" t="s">
        <v>175</v>
      </c>
      <c r="C122" s="79" t="s">
        <v>181</v>
      </c>
      <c r="D122" s="388"/>
      <c r="E122" s="389" t="s">
        <v>76</v>
      </c>
      <c r="F122" s="39"/>
      <c r="G122" s="40"/>
      <c r="H122" s="41">
        <f t="shared" si="67"/>
        <v>0</v>
      </c>
      <c r="I122" s="39">
        <v>1</v>
      </c>
      <c r="J122" s="40">
        <v>4</v>
      </c>
      <c r="K122" s="41">
        <f t="shared" si="68"/>
        <v>7</v>
      </c>
      <c r="L122" s="39"/>
      <c r="M122" s="40"/>
      <c r="N122" s="41">
        <f t="shared" si="69"/>
        <v>0</v>
      </c>
      <c r="O122" s="42"/>
      <c r="P122" s="53">
        <f t="shared" si="70"/>
        <v>7</v>
      </c>
      <c r="Q122" s="54"/>
      <c r="R122" s="45" t="str">
        <f t="shared" si="71"/>
        <v>Q1</v>
      </c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</row>
    <row r="123" spans="1:31" s="47" customFormat="1" ht="17" customHeight="1" outlineLevel="1">
      <c r="A123" s="100"/>
      <c r="B123" s="49"/>
      <c r="C123" s="49"/>
      <c r="D123" s="222"/>
      <c r="E123" s="223"/>
      <c r="F123" s="39"/>
      <c r="G123" s="40"/>
      <c r="H123" s="41">
        <f t="shared" ref="H123:H124" si="72">IF(G123=0,,IF(G123&gt;10,,11-(G123)))</f>
        <v>0</v>
      </c>
      <c r="I123" s="39"/>
      <c r="J123" s="40"/>
      <c r="K123" s="41">
        <f t="shared" ref="K123:K124" si="73">IF(J123=0,,IF(J123&gt;10,,11-(J123)))</f>
        <v>0</v>
      </c>
      <c r="L123" s="39"/>
      <c r="M123" s="40"/>
      <c r="N123" s="41">
        <f t="shared" ref="N123:N124" si="74">IF(M123=0,,IF(M123&gt;10,,11-(M123)))</f>
        <v>0</v>
      </c>
      <c r="O123" s="42"/>
      <c r="P123" s="53">
        <f t="shared" ref="P123" si="75">N123+K123+H123</f>
        <v>0</v>
      </c>
      <c r="Q123" s="54"/>
      <c r="R123" s="45" t="str">
        <f t="shared" ref="R123" si="76">IF(SUM(F123+I123+L123)=0,"-","Q"&amp;COUNT(F123,I123,L123))</f>
        <v>-</v>
      </c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</row>
    <row r="124" spans="1:31" s="47" customFormat="1" ht="17" customHeight="1" outlineLevel="1" thickBot="1">
      <c r="A124" s="78"/>
      <c r="B124" s="79"/>
      <c r="C124" s="79"/>
      <c r="D124" s="80"/>
      <c r="E124" s="81"/>
      <c r="F124" s="82"/>
      <c r="G124" s="83"/>
      <c r="H124" s="84">
        <f t="shared" si="72"/>
        <v>0</v>
      </c>
      <c r="I124" s="82"/>
      <c r="J124" s="83"/>
      <c r="K124" s="41">
        <f t="shared" si="73"/>
        <v>0</v>
      </c>
      <c r="L124" s="82"/>
      <c r="M124" s="83"/>
      <c r="N124" s="84">
        <f t="shared" si="74"/>
        <v>0</v>
      </c>
      <c r="O124" s="42"/>
      <c r="P124" s="85">
        <f t="shared" ref="P124" si="77">N124+K124+H124</f>
        <v>0</v>
      </c>
      <c r="Q124" s="86"/>
      <c r="R124" s="205" t="str">
        <f t="shared" si="54"/>
        <v>-</v>
      </c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</row>
    <row r="125" spans="1:31" s="33" customFormat="1" ht="22" customHeight="1" thickBot="1">
      <c r="A125" s="66"/>
      <c r="B125" s="67" t="s">
        <v>84</v>
      </c>
      <c r="C125" s="26" t="s">
        <v>21</v>
      </c>
      <c r="D125" s="60"/>
      <c r="E125" s="77"/>
      <c r="F125" s="416" t="s">
        <v>43</v>
      </c>
      <c r="G125" s="416"/>
      <c r="H125" s="417"/>
      <c r="I125" s="28"/>
      <c r="J125" s="30" t="s">
        <v>42</v>
      </c>
      <c r="K125" s="31"/>
      <c r="L125" s="403" t="s">
        <v>87</v>
      </c>
      <c r="M125" s="404"/>
      <c r="N125" s="405"/>
      <c r="P125" s="398" t="s">
        <v>0</v>
      </c>
      <c r="Q125" s="399"/>
      <c r="R125" s="34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</row>
    <row r="126" spans="1:31" s="47" customFormat="1" ht="17.25" customHeight="1" outlineLevel="1">
      <c r="A126" s="251">
        <v>96</v>
      </c>
      <c r="B126" s="229" t="s">
        <v>305</v>
      </c>
      <c r="C126" s="229" t="s">
        <v>164</v>
      </c>
      <c r="D126" s="230"/>
      <c r="E126" s="231" t="s">
        <v>60</v>
      </c>
      <c r="F126" s="39"/>
      <c r="G126" s="40"/>
      <c r="H126" s="41">
        <f t="shared" ref="H126:H134" si="78">IF(G126=0,,IF(G126&gt;10,,11-(G126)))</f>
        <v>0</v>
      </c>
      <c r="I126" s="39">
        <v>1</v>
      </c>
      <c r="J126" s="40">
        <v>2</v>
      </c>
      <c r="K126" s="41">
        <f t="shared" ref="K126" si="79">IF(J126=0,,IF(J126&gt;10,,11-(J126)))</f>
        <v>9</v>
      </c>
      <c r="L126" s="39">
        <v>1</v>
      </c>
      <c r="M126" s="40">
        <v>4</v>
      </c>
      <c r="N126" s="41">
        <f t="shared" ref="N126" si="80">IF(M126=0,,IF(M126&gt;10,,11-(M126)))</f>
        <v>7</v>
      </c>
      <c r="O126" s="42"/>
      <c r="P126" s="53">
        <f>N126+K126+H126</f>
        <v>16</v>
      </c>
      <c r="Q126" s="54"/>
      <c r="R126" s="45" t="str">
        <f t="shared" ref="R126:R134" si="81">IF(SUM(F126+I126+L126)=0,"-","Q"&amp;COUNT(F126,I126,L126))</f>
        <v>Q2</v>
      </c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</row>
    <row r="127" spans="1:31" s="47" customFormat="1" ht="17.25" customHeight="1" outlineLevel="1">
      <c r="A127" s="232">
        <v>56</v>
      </c>
      <c r="B127" s="228" t="s">
        <v>318</v>
      </c>
      <c r="C127" s="229" t="s">
        <v>158</v>
      </c>
      <c r="D127" s="230"/>
      <c r="E127" s="231" t="s">
        <v>60</v>
      </c>
      <c r="F127" s="39"/>
      <c r="G127" s="40"/>
      <c r="H127" s="41">
        <f t="shared" si="78"/>
        <v>0</v>
      </c>
      <c r="I127" s="39"/>
      <c r="J127" s="40"/>
      <c r="K127" s="41">
        <f t="shared" ref="K127:K134" si="82">IF(J127=0,,IF(J127&gt;10,,11-(J127)))</f>
        <v>0</v>
      </c>
      <c r="L127" s="39"/>
      <c r="M127" s="40"/>
      <c r="N127" s="41">
        <f t="shared" ref="N127:N134" si="83">IF(M127=0,,IF(M127&gt;10,,11-(M127)))</f>
        <v>0</v>
      </c>
      <c r="O127" s="42"/>
      <c r="P127" s="53">
        <f>N127+K127+H127</f>
        <v>0</v>
      </c>
      <c r="Q127" s="54"/>
      <c r="R127" s="45" t="str">
        <f t="shared" si="81"/>
        <v>-</v>
      </c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</row>
    <row r="128" spans="1:31" s="47" customFormat="1" ht="17.25" customHeight="1" outlineLevel="1">
      <c r="A128" s="232">
        <v>97</v>
      </c>
      <c r="B128" s="229" t="s">
        <v>313</v>
      </c>
      <c r="C128" s="229" t="s">
        <v>169</v>
      </c>
      <c r="D128" s="230"/>
      <c r="E128" s="231" t="s">
        <v>76</v>
      </c>
      <c r="F128" s="39"/>
      <c r="G128" s="40"/>
      <c r="H128" s="41">
        <f t="shared" si="78"/>
        <v>0</v>
      </c>
      <c r="I128" s="39"/>
      <c r="J128" s="40"/>
      <c r="K128" s="41">
        <f t="shared" si="82"/>
        <v>0</v>
      </c>
      <c r="L128" s="39"/>
      <c r="M128" s="40"/>
      <c r="N128" s="41">
        <f t="shared" si="83"/>
        <v>0</v>
      </c>
      <c r="O128" s="42"/>
      <c r="P128" s="53">
        <f>N128+L131+H128</f>
        <v>1</v>
      </c>
      <c r="Q128" s="54"/>
      <c r="R128" s="45" t="str">
        <f t="shared" si="81"/>
        <v>-</v>
      </c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</row>
    <row r="129" spans="1:31" s="47" customFormat="1" ht="17.25" customHeight="1" outlineLevel="1">
      <c r="A129" s="232"/>
      <c r="B129" s="228" t="s">
        <v>167</v>
      </c>
      <c r="C129" s="229" t="s">
        <v>170</v>
      </c>
      <c r="D129" s="230"/>
      <c r="E129" s="231" t="s">
        <v>76</v>
      </c>
      <c r="F129" s="39"/>
      <c r="G129" s="40"/>
      <c r="H129" s="41">
        <f t="shared" si="78"/>
        <v>0</v>
      </c>
      <c r="I129" s="39"/>
      <c r="J129" s="40"/>
      <c r="K129" s="41">
        <f t="shared" si="82"/>
        <v>0</v>
      </c>
      <c r="L129" s="39"/>
      <c r="M129" s="40"/>
      <c r="N129" s="41">
        <f t="shared" si="83"/>
        <v>0</v>
      </c>
      <c r="O129" s="42"/>
      <c r="P129" s="53">
        <f>N129+L132+H129</f>
        <v>1</v>
      </c>
      <c r="Q129" s="54"/>
      <c r="R129" s="45" t="str">
        <f t="shared" si="81"/>
        <v>-</v>
      </c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</row>
    <row r="130" spans="1:31" s="47" customFormat="1" ht="17.25" customHeight="1" outlineLevel="1">
      <c r="A130" s="318">
        <v>57</v>
      </c>
      <c r="B130" s="266" t="s">
        <v>306</v>
      </c>
      <c r="C130" s="267" t="s">
        <v>73</v>
      </c>
      <c r="D130" s="268"/>
      <c r="E130" s="269" t="s">
        <v>70</v>
      </c>
      <c r="F130" s="39"/>
      <c r="G130" s="40"/>
      <c r="H130" s="41">
        <f t="shared" si="78"/>
        <v>0</v>
      </c>
      <c r="I130" s="39">
        <v>1</v>
      </c>
      <c r="J130" s="40">
        <v>1</v>
      </c>
      <c r="K130" s="41">
        <f t="shared" si="82"/>
        <v>10</v>
      </c>
      <c r="L130" s="39">
        <v>1</v>
      </c>
      <c r="M130" s="40">
        <v>1</v>
      </c>
      <c r="N130" s="41">
        <f t="shared" si="83"/>
        <v>10</v>
      </c>
      <c r="O130" s="42"/>
      <c r="P130" s="53">
        <v>20</v>
      </c>
      <c r="Q130" s="54">
        <v>1</v>
      </c>
      <c r="R130" s="45" t="str">
        <f t="shared" si="81"/>
        <v>Q2</v>
      </c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</row>
    <row r="131" spans="1:31" s="47" customFormat="1" ht="17.25" customHeight="1" outlineLevel="1">
      <c r="A131" s="318">
        <v>58</v>
      </c>
      <c r="B131" s="258" t="s">
        <v>298</v>
      </c>
      <c r="C131" s="259" t="s">
        <v>258</v>
      </c>
      <c r="D131" s="260"/>
      <c r="E131" s="261" t="s">
        <v>62</v>
      </c>
      <c r="F131" s="348"/>
      <c r="G131" s="349"/>
      <c r="H131" s="41">
        <f t="shared" si="78"/>
        <v>0</v>
      </c>
      <c r="I131" s="39">
        <v>1</v>
      </c>
      <c r="J131" s="40">
        <v>5</v>
      </c>
      <c r="K131" s="41">
        <f t="shared" si="82"/>
        <v>6</v>
      </c>
      <c r="L131" s="39">
        <v>1</v>
      </c>
      <c r="M131" s="40">
        <v>7</v>
      </c>
      <c r="N131" s="41">
        <f t="shared" si="83"/>
        <v>4</v>
      </c>
      <c r="O131" s="42"/>
      <c r="P131" s="53">
        <v>10</v>
      </c>
      <c r="Q131" s="350">
        <v>5</v>
      </c>
      <c r="R131" s="45" t="str">
        <f t="shared" si="81"/>
        <v>Q2</v>
      </c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</row>
    <row r="132" spans="1:31" s="47" customFormat="1" ht="17" customHeight="1" outlineLevel="1" thickBot="1">
      <c r="A132" s="318">
        <v>35</v>
      </c>
      <c r="B132" s="258" t="s">
        <v>314</v>
      </c>
      <c r="C132" s="307" t="s">
        <v>211</v>
      </c>
      <c r="D132" s="260"/>
      <c r="E132" s="261" t="s">
        <v>119</v>
      </c>
      <c r="F132" s="82"/>
      <c r="G132" s="83"/>
      <c r="H132" s="41">
        <f t="shared" si="78"/>
        <v>0</v>
      </c>
      <c r="I132" s="39">
        <v>1</v>
      </c>
      <c r="J132" s="40">
        <v>1</v>
      </c>
      <c r="K132" s="41">
        <f t="shared" si="82"/>
        <v>10</v>
      </c>
      <c r="L132" s="39">
        <v>1</v>
      </c>
      <c r="M132" s="40">
        <v>2</v>
      </c>
      <c r="N132" s="41">
        <f t="shared" si="83"/>
        <v>9</v>
      </c>
      <c r="O132" s="42"/>
      <c r="P132" s="85">
        <v>19</v>
      </c>
      <c r="Q132" s="86">
        <v>3</v>
      </c>
      <c r="R132" s="45" t="str">
        <f t="shared" si="81"/>
        <v>Q2</v>
      </c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</row>
    <row r="133" spans="1:31" ht="15" customHeight="1" thickBot="1">
      <c r="A133" s="265">
        <v>23</v>
      </c>
      <c r="B133" s="266" t="s">
        <v>315</v>
      </c>
      <c r="C133" s="267" t="s">
        <v>204</v>
      </c>
      <c r="D133" s="268"/>
      <c r="E133" s="269" t="s">
        <v>119</v>
      </c>
      <c r="G133" s="83"/>
      <c r="H133" s="41">
        <f t="shared" si="78"/>
        <v>0</v>
      </c>
      <c r="I133" s="39">
        <v>1</v>
      </c>
      <c r="J133" s="40">
        <v>1</v>
      </c>
      <c r="K133" s="41">
        <f t="shared" si="82"/>
        <v>10</v>
      </c>
      <c r="L133" s="39">
        <v>1</v>
      </c>
      <c r="M133" s="40">
        <v>2</v>
      </c>
      <c r="N133" s="41">
        <f t="shared" si="83"/>
        <v>9</v>
      </c>
      <c r="O133" s="42"/>
      <c r="P133" s="85">
        <v>19</v>
      </c>
      <c r="Q133" s="86">
        <v>2</v>
      </c>
      <c r="R133" s="205" t="str">
        <f t="shared" si="81"/>
        <v>Q2</v>
      </c>
    </row>
    <row r="134" spans="1:31" ht="15" customHeight="1" thickBot="1">
      <c r="A134" s="318">
        <v>59</v>
      </c>
      <c r="B134" s="267" t="s">
        <v>273</v>
      </c>
      <c r="C134" s="267" t="s">
        <v>272</v>
      </c>
      <c r="D134" s="268"/>
      <c r="E134" s="269" t="s">
        <v>62</v>
      </c>
      <c r="G134" s="83"/>
      <c r="H134" s="41">
        <f t="shared" si="78"/>
        <v>0</v>
      </c>
      <c r="I134" s="82">
        <v>1</v>
      </c>
      <c r="J134" s="83">
        <v>4</v>
      </c>
      <c r="K134" s="41">
        <f t="shared" si="82"/>
        <v>7</v>
      </c>
      <c r="L134" s="82">
        <v>1</v>
      </c>
      <c r="M134" s="83">
        <v>5</v>
      </c>
      <c r="N134" s="84">
        <f t="shared" si="83"/>
        <v>6</v>
      </c>
      <c r="O134" s="42"/>
      <c r="P134" s="85">
        <f>N134+K134+H134</f>
        <v>13</v>
      </c>
      <c r="Q134" s="86">
        <v>4</v>
      </c>
      <c r="R134" s="205" t="str">
        <f t="shared" si="81"/>
        <v>Q2</v>
      </c>
    </row>
  </sheetData>
  <sortState xmlns:xlrd2="http://schemas.microsoft.com/office/spreadsheetml/2017/richdata2" ref="A94:AE98">
    <sortCondition descending="1" ref="P94:P98"/>
  </sortState>
  <mergeCells count="32">
    <mergeCell ref="F125:H125"/>
    <mergeCell ref="L125:N125"/>
    <mergeCell ref="P125:Q125"/>
    <mergeCell ref="P93:Q93"/>
    <mergeCell ref="P63:Q63"/>
    <mergeCell ref="P81:Q81"/>
    <mergeCell ref="P102:Q102"/>
    <mergeCell ref="L113:N113"/>
    <mergeCell ref="F74:H74"/>
    <mergeCell ref="F81:H81"/>
    <mergeCell ref="F93:H93"/>
    <mergeCell ref="F102:H102"/>
    <mergeCell ref="F113:H113"/>
    <mergeCell ref="R4:R5"/>
    <mergeCell ref="P30:Q30"/>
    <mergeCell ref="P2:Q2"/>
    <mergeCell ref="P3:Q3"/>
    <mergeCell ref="P4:P5"/>
    <mergeCell ref="Q4:Q5"/>
    <mergeCell ref="I4:K4"/>
    <mergeCell ref="P113:Q113"/>
    <mergeCell ref="F4:H4"/>
    <mergeCell ref="P19:Q19"/>
    <mergeCell ref="P11:Q11"/>
    <mergeCell ref="P6:Q6"/>
    <mergeCell ref="L74:N74"/>
    <mergeCell ref="L4:N4"/>
    <mergeCell ref="P51:Q51"/>
    <mergeCell ref="L81:N81"/>
    <mergeCell ref="L93:N93"/>
    <mergeCell ref="L102:N102"/>
    <mergeCell ref="P74:Q74"/>
  </mergeCells>
  <phoneticPr fontId="0" type="noConversion"/>
  <printOptions horizontalCentered="1"/>
  <pageMargins left="0" right="0" top="0.39000000000000007" bottom="0.2" header="0.2" footer="0.2"/>
  <pageSetup paperSize="9" scale="42" fitToHeight="8" orientation="landscape" horizontalDpi="4294967294" verticalDpi="4294967294"/>
  <headerFooter alignWithMargins="0"/>
  <rowBreaks count="3" manualBreakCount="3">
    <brk id="18" max="16383" man="1"/>
    <brk id="31" max="16383" man="1"/>
    <brk id="73" max="16383" man="1"/>
  </rowBreaks>
  <drawing r:id="rId1"/>
  <extLst>
    <ext xmlns:mx="http://schemas.microsoft.com/office/mac/excel/2008/main" uri="{64002731-A6B0-56B0-2670-7721B7C09600}">
      <mx:PLV Mode="0" OnePage="0" WScale="6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423"/>
  <sheetViews>
    <sheetView showGridLines="0" topLeftCell="A56" zoomScale="160" workbookViewId="0">
      <selection activeCell="E53" sqref="E53"/>
    </sheetView>
  </sheetViews>
  <sheetFormatPr baseColWidth="10" defaultColWidth="8.83203125" defaultRowHeight="14"/>
  <cols>
    <col min="1" max="3" width="4.83203125" style="1" customWidth="1"/>
    <col min="4" max="4" width="6.1640625" style="4" customWidth="1"/>
    <col min="5" max="5" width="29.33203125" style="13" customWidth="1"/>
    <col min="6" max="6" width="27.83203125" style="13" customWidth="1"/>
    <col min="7" max="7" width="11" style="1" customWidth="1"/>
    <col min="8" max="8" width="17.6640625" style="50" customWidth="1"/>
    <col min="9" max="16384" width="8.83203125" style="1"/>
  </cols>
  <sheetData>
    <row r="1" spans="1:9" ht="19">
      <c r="D1" s="88"/>
      <c r="E1" s="89" t="s">
        <v>50</v>
      </c>
      <c r="F1" s="88"/>
      <c r="G1" s="88"/>
      <c r="H1" s="88"/>
      <c r="I1" s="90"/>
    </row>
    <row r="2" spans="1:9" ht="20" thickBot="1">
      <c r="D2" s="91"/>
      <c r="E2" s="89" t="s">
        <v>268</v>
      </c>
      <c r="F2" s="88"/>
      <c r="G2" s="88"/>
      <c r="H2" s="88"/>
      <c r="I2" s="90"/>
    </row>
    <row r="3" spans="1:9" ht="18" thickBot="1">
      <c r="A3" s="420" t="s">
        <v>51</v>
      </c>
      <c r="B3" s="421"/>
      <c r="C3" s="422"/>
      <c r="D3" s="92" t="s">
        <v>36</v>
      </c>
      <c r="E3" s="93" t="s">
        <v>1</v>
      </c>
      <c r="F3" s="93" t="s">
        <v>2</v>
      </c>
      <c r="G3" s="93" t="s">
        <v>83</v>
      </c>
      <c r="H3" s="17" t="s">
        <v>82</v>
      </c>
      <c r="I3" s="90"/>
    </row>
    <row r="4" spans="1:9" ht="20" thickBot="1">
      <c r="A4" s="94" t="s">
        <v>42</v>
      </c>
      <c r="B4" s="95" t="s">
        <v>260</v>
      </c>
      <c r="C4" s="96"/>
      <c r="D4" s="97"/>
      <c r="E4" s="26" t="s">
        <v>24</v>
      </c>
      <c r="F4" s="26" t="s">
        <v>18</v>
      </c>
      <c r="G4" s="27"/>
      <c r="H4" s="76"/>
      <c r="I4" s="90"/>
    </row>
    <row r="5" spans="1:9">
      <c r="A5" s="98"/>
      <c r="B5" s="37"/>
      <c r="C5" s="99"/>
      <c r="D5" s="100"/>
      <c r="E5" s="36"/>
      <c r="F5" s="36"/>
      <c r="G5" s="37"/>
      <c r="H5" s="99"/>
      <c r="I5" s="90"/>
    </row>
    <row r="6" spans="1:9">
      <c r="A6" s="101"/>
      <c r="B6" s="50"/>
      <c r="C6" s="102"/>
      <c r="D6" s="103"/>
      <c r="E6" s="49"/>
      <c r="F6" s="49"/>
      <c r="G6" s="50"/>
      <c r="H6" s="102"/>
      <c r="I6" s="90"/>
    </row>
    <row r="7" spans="1:9">
      <c r="A7" s="101"/>
      <c r="B7" s="50"/>
      <c r="C7" s="102"/>
      <c r="D7" s="103"/>
      <c r="E7" s="49"/>
      <c r="F7" s="49"/>
      <c r="G7" s="50"/>
      <c r="H7" s="102"/>
      <c r="I7" s="90"/>
    </row>
    <row r="8" spans="1:9" s="109" customFormat="1" ht="15" thickBot="1">
      <c r="A8" s="104"/>
      <c r="B8" s="105"/>
      <c r="C8" s="106"/>
      <c r="D8" s="107"/>
      <c r="E8" s="56"/>
      <c r="F8" s="56"/>
      <c r="G8" s="57"/>
      <c r="H8" s="108"/>
      <c r="I8" s="90"/>
    </row>
    <row r="9" spans="1:9" ht="20" thickBot="1">
      <c r="A9" s="94" t="s">
        <v>42</v>
      </c>
      <c r="B9" s="95" t="s">
        <v>260</v>
      </c>
      <c r="C9" s="96"/>
      <c r="D9" s="97"/>
      <c r="E9" s="26" t="s">
        <v>25</v>
      </c>
      <c r="F9" s="26" t="s">
        <v>199</v>
      </c>
      <c r="G9" s="60"/>
      <c r="H9" s="77"/>
      <c r="I9" s="90"/>
    </row>
    <row r="10" spans="1:9">
      <c r="A10" s="101" t="s">
        <v>71</v>
      </c>
      <c r="B10" s="50"/>
      <c r="C10" s="102"/>
      <c r="D10" s="100">
        <v>20</v>
      </c>
      <c r="E10" s="215" t="s">
        <v>136</v>
      </c>
      <c r="F10" s="36" t="s">
        <v>149</v>
      </c>
      <c r="G10" s="220"/>
      <c r="H10" s="221" t="s">
        <v>60</v>
      </c>
      <c r="I10" s="90"/>
    </row>
    <row r="11" spans="1:9">
      <c r="A11" s="101"/>
      <c r="B11" s="50"/>
      <c r="C11" s="102"/>
      <c r="D11" s="103">
        <v>21</v>
      </c>
      <c r="E11" s="216" t="s">
        <v>200</v>
      </c>
      <c r="F11" s="49" t="s">
        <v>202</v>
      </c>
      <c r="G11" s="222"/>
      <c r="H11" s="223" t="s">
        <v>70</v>
      </c>
      <c r="I11" s="90"/>
    </row>
    <row r="12" spans="1:9">
      <c r="A12" s="101"/>
      <c r="B12" s="50" t="s">
        <v>71</v>
      </c>
      <c r="C12" s="102"/>
      <c r="D12" s="103">
        <v>22</v>
      </c>
      <c r="E12" s="216" t="s">
        <v>201</v>
      </c>
      <c r="F12" s="49" t="s">
        <v>203</v>
      </c>
      <c r="G12" s="222"/>
      <c r="H12" s="223" t="s">
        <v>63</v>
      </c>
      <c r="I12" s="90"/>
    </row>
    <row r="13" spans="1:9" s="87" customFormat="1">
      <c r="A13" s="224"/>
      <c r="B13" s="225"/>
      <c r="C13" s="226"/>
      <c r="D13" s="232">
        <v>23</v>
      </c>
      <c r="E13" s="228" t="s">
        <v>315</v>
      </c>
      <c r="F13" s="229" t="s">
        <v>204</v>
      </c>
      <c r="G13" s="230"/>
      <c r="H13" s="231" t="s">
        <v>119</v>
      </c>
      <c r="I13" s="344"/>
    </row>
    <row r="14" spans="1:9">
      <c r="A14" s="224"/>
      <c r="B14" s="225"/>
      <c r="C14" s="102"/>
      <c r="D14" s="100"/>
      <c r="E14" s="216"/>
      <c r="F14" s="49"/>
      <c r="G14" s="222"/>
      <c r="H14" s="223"/>
      <c r="I14" s="90"/>
    </row>
    <row r="15" spans="1:9">
      <c r="A15" s="224"/>
      <c r="B15" s="225"/>
      <c r="C15" s="226"/>
      <c r="D15" s="103"/>
      <c r="E15" s="36"/>
      <c r="F15" s="36"/>
      <c r="G15" s="227"/>
      <c r="H15" s="223"/>
      <c r="I15" s="90"/>
    </row>
    <row r="16" spans="1:9" ht="15" thickBot="1">
      <c r="A16" s="101"/>
      <c r="B16" s="50"/>
      <c r="C16" s="102"/>
      <c r="D16" s="107"/>
      <c r="E16" s="56"/>
      <c r="F16" s="56"/>
      <c r="G16" s="57"/>
      <c r="H16" s="332"/>
      <c r="I16" s="345" t="s">
        <v>279</v>
      </c>
    </row>
    <row r="17" spans="1:9" ht="20" thickBot="1">
      <c r="A17" s="94" t="s">
        <v>42</v>
      </c>
      <c r="B17" s="95" t="s">
        <v>260</v>
      </c>
      <c r="C17" s="96"/>
      <c r="D17" s="97"/>
      <c r="E17" s="26" t="s">
        <v>26</v>
      </c>
      <c r="F17" s="26" t="s">
        <v>205</v>
      </c>
      <c r="G17" s="27"/>
      <c r="H17" s="76"/>
      <c r="I17" s="90"/>
    </row>
    <row r="18" spans="1:9">
      <c r="A18" s="101" t="s">
        <v>71</v>
      </c>
      <c r="B18" s="50"/>
      <c r="C18" s="102"/>
      <c r="D18" s="100">
        <v>30</v>
      </c>
      <c r="E18" s="215" t="s">
        <v>135</v>
      </c>
      <c r="F18" s="36" t="s">
        <v>147</v>
      </c>
      <c r="G18" s="220"/>
      <c r="H18" s="221" t="s">
        <v>60</v>
      </c>
      <c r="I18" s="90"/>
    </row>
    <row r="19" spans="1:9">
      <c r="A19" s="101"/>
      <c r="B19" s="50"/>
      <c r="C19" s="102"/>
      <c r="D19" s="100">
        <v>31</v>
      </c>
      <c r="E19" s="215" t="s">
        <v>66</v>
      </c>
      <c r="F19" s="36" t="s">
        <v>155</v>
      </c>
      <c r="G19" s="220"/>
      <c r="H19" s="221" t="s">
        <v>68</v>
      </c>
      <c r="I19" s="90"/>
    </row>
    <row r="20" spans="1:9">
      <c r="A20" s="101"/>
      <c r="B20" s="50"/>
      <c r="C20" s="102"/>
      <c r="D20" s="103">
        <v>32</v>
      </c>
      <c r="E20" s="216" t="s">
        <v>74</v>
      </c>
      <c r="F20" s="49" t="s">
        <v>208</v>
      </c>
      <c r="G20" s="222"/>
      <c r="H20" s="223" t="s">
        <v>162</v>
      </c>
      <c r="I20" s="90"/>
    </row>
    <row r="21" spans="1:9">
      <c r="A21" s="101"/>
      <c r="B21" s="50" t="s">
        <v>71</v>
      </c>
      <c r="C21" s="102"/>
      <c r="D21" s="103">
        <v>33</v>
      </c>
      <c r="E21" s="216" t="s">
        <v>206</v>
      </c>
      <c r="F21" s="311" t="s">
        <v>209</v>
      </c>
      <c r="G21" s="222"/>
      <c r="H21" s="223" t="s">
        <v>60</v>
      </c>
      <c r="I21" s="90"/>
    </row>
    <row r="22" spans="1:9">
      <c r="A22" s="101"/>
      <c r="B22" s="50"/>
      <c r="C22" s="102"/>
      <c r="D22" s="103">
        <v>34</v>
      </c>
      <c r="E22" s="216" t="s">
        <v>207</v>
      </c>
      <c r="F22" s="312" t="s">
        <v>210</v>
      </c>
      <c r="G22" s="222"/>
      <c r="H22" s="223" t="s">
        <v>119</v>
      </c>
      <c r="I22" s="90"/>
    </row>
    <row r="23" spans="1:9" s="87" customFormat="1">
      <c r="A23" s="224"/>
      <c r="B23" s="225"/>
      <c r="C23" s="226"/>
      <c r="D23" s="251">
        <v>35</v>
      </c>
      <c r="E23" s="325" t="s">
        <v>314</v>
      </c>
      <c r="F23" s="306" t="s">
        <v>211</v>
      </c>
      <c r="G23" s="227"/>
      <c r="H23" s="343" t="s">
        <v>119</v>
      </c>
      <c r="I23" s="344"/>
    </row>
    <row r="24" spans="1:9" ht="15" thickBot="1">
      <c r="A24" s="101"/>
      <c r="B24" s="50"/>
      <c r="C24" s="102"/>
      <c r="D24" s="103"/>
      <c r="E24" s="49"/>
      <c r="F24" s="49"/>
      <c r="G24" s="50"/>
      <c r="H24" s="333"/>
      <c r="I24" s="90" t="s">
        <v>280</v>
      </c>
    </row>
    <row r="25" spans="1:9" ht="20" thickBot="1">
      <c r="A25" s="94" t="s">
        <v>42</v>
      </c>
      <c r="B25" s="95" t="s">
        <v>260</v>
      </c>
      <c r="C25" s="96"/>
      <c r="D25" s="110"/>
      <c r="E25" s="67" t="s">
        <v>27</v>
      </c>
      <c r="F25" s="26" t="s">
        <v>230</v>
      </c>
      <c r="G25" s="60"/>
      <c r="H25" s="77"/>
      <c r="I25" s="90"/>
    </row>
    <row r="26" spans="1:9">
      <c r="A26" s="101" t="s">
        <v>71</v>
      </c>
      <c r="B26" s="50"/>
      <c r="C26" s="102"/>
      <c r="D26" s="103">
        <v>40</v>
      </c>
      <c r="E26" s="216" t="s">
        <v>64</v>
      </c>
      <c r="F26" s="49" t="s">
        <v>148</v>
      </c>
      <c r="G26" s="222"/>
      <c r="H26" s="223" t="s">
        <v>60</v>
      </c>
    </row>
    <row r="27" spans="1:9">
      <c r="A27" s="101"/>
      <c r="B27" s="50"/>
      <c r="C27" s="102"/>
      <c r="D27" s="103">
        <v>41</v>
      </c>
      <c r="E27" s="216" t="s">
        <v>231</v>
      </c>
      <c r="F27" s="49" t="s">
        <v>236</v>
      </c>
      <c r="G27" s="222"/>
      <c r="H27" s="223" t="s">
        <v>93</v>
      </c>
    </row>
    <row r="28" spans="1:9">
      <c r="A28" s="101"/>
      <c r="B28" s="50"/>
      <c r="C28" s="102"/>
      <c r="D28" s="103">
        <v>42</v>
      </c>
      <c r="E28" s="216" t="s">
        <v>69</v>
      </c>
      <c r="F28" s="49" t="s">
        <v>237</v>
      </c>
      <c r="G28" s="222"/>
      <c r="H28" s="223" t="s">
        <v>68</v>
      </c>
    </row>
    <row r="29" spans="1:9">
      <c r="A29" s="101"/>
      <c r="B29" s="50"/>
      <c r="C29" s="102"/>
      <c r="D29" s="103">
        <v>43</v>
      </c>
      <c r="E29" s="216" t="s">
        <v>232</v>
      </c>
      <c r="F29" s="49" t="s">
        <v>156</v>
      </c>
      <c r="G29" s="222"/>
      <c r="H29" s="223" t="s">
        <v>63</v>
      </c>
    </row>
    <row r="30" spans="1:9">
      <c r="A30" s="101"/>
      <c r="B30" s="50"/>
      <c r="C30" s="102"/>
      <c r="D30" s="103">
        <v>44</v>
      </c>
      <c r="E30" s="216" t="s">
        <v>143</v>
      </c>
      <c r="F30" s="312" t="s">
        <v>238</v>
      </c>
      <c r="G30" s="222"/>
      <c r="H30" s="223" t="s">
        <v>63</v>
      </c>
    </row>
    <row r="31" spans="1:9">
      <c r="A31" s="101"/>
      <c r="B31" s="50" t="s">
        <v>262</v>
      </c>
      <c r="C31" s="102"/>
      <c r="D31" s="103">
        <v>45</v>
      </c>
      <c r="E31" s="216" t="s">
        <v>140</v>
      </c>
      <c r="F31" s="49" t="s">
        <v>153</v>
      </c>
      <c r="G31" s="222"/>
      <c r="H31" s="223" t="s">
        <v>62</v>
      </c>
    </row>
    <row r="32" spans="1:9">
      <c r="A32" s="101"/>
      <c r="B32" s="50"/>
      <c r="C32" s="102"/>
      <c r="D32" s="103">
        <v>46</v>
      </c>
      <c r="E32" s="216" t="s">
        <v>233</v>
      </c>
      <c r="F32" s="49" t="s">
        <v>239</v>
      </c>
      <c r="G32" s="222"/>
      <c r="H32" s="223" t="s">
        <v>242</v>
      </c>
    </row>
    <row r="33" spans="1:9">
      <c r="A33" s="101"/>
      <c r="B33" s="50"/>
      <c r="C33" s="102"/>
      <c r="D33" s="103">
        <v>47</v>
      </c>
      <c r="E33" s="216" t="s">
        <v>144</v>
      </c>
      <c r="F33" s="49" t="s">
        <v>158</v>
      </c>
      <c r="G33" s="222"/>
      <c r="H33" s="223" t="s">
        <v>76</v>
      </c>
    </row>
    <row r="34" spans="1:9">
      <c r="A34" s="101"/>
      <c r="B34" s="50"/>
      <c r="C34" s="102"/>
      <c r="D34" s="103">
        <v>48</v>
      </c>
      <c r="E34" s="216" t="s">
        <v>234</v>
      </c>
      <c r="F34" s="49" t="s">
        <v>240</v>
      </c>
      <c r="G34" s="222"/>
      <c r="H34" s="223" t="s">
        <v>70</v>
      </c>
    </row>
    <row r="35" spans="1:9">
      <c r="A35" s="101"/>
      <c r="B35" s="50"/>
      <c r="C35" s="102"/>
      <c r="D35" s="103">
        <v>49</v>
      </c>
      <c r="E35" s="216" t="s">
        <v>141</v>
      </c>
      <c r="F35" s="49" t="s">
        <v>241</v>
      </c>
      <c r="G35" s="222"/>
      <c r="H35" s="223" t="s">
        <v>60</v>
      </c>
    </row>
    <row r="36" spans="1:9">
      <c r="A36" s="101"/>
      <c r="B36" s="50"/>
      <c r="C36" s="102"/>
      <c r="D36" s="103">
        <v>39</v>
      </c>
      <c r="E36" s="216" t="s">
        <v>128</v>
      </c>
      <c r="F36" s="49" t="s">
        <v>67</v>
      </c>
      <c r="G36" s="222"/>
      <c r="H36" s="223" t="s">
        <v>60</v>
      </c>
    </row>
    <row r="37" spans="1:9" ht="15" thickBot="1">
      <c r="A37" s="233"/>
      <c r="B37" s="234"/>
      <c r="C37" s="235"/>
      <c r="D37" s="236"/>
      <c r="E37" s="237"/>
      <c r="F37" s="237"/>
      <c r="G37" s="238"/>
      <c r="H37" s="334"/>
      <c r="I37" s="338" t="s">
        <v>281</v>
      </c>
    </row>
    <row r="38" spans="1:9" ht="20" thickBot="1">
      <c r="A38" s="94" t="s">
        <v>42</v>
      </c>
      <c r="B38" s="95" t="s">
        <v>260</v>
      </c>
      <c r="C38" s="96"/>
      <c r="D38" s="97"/>
      <c r="E38" s="67" t="s">
        <v>19</v>
      </c>
      <c r="F38" s="26" t="s">
        <v>251</v>
      </c>
      <c r="G38" s="27"/>
      <c r="H38" s="76"/>
    </row>
    <row r="39" spans="1:9">
      <c r="A39" s="243" t="s">
        <v>71</v>
      </c>
      <c r="B39" s="114"/>
      <c r="C39" s="115"/>
      <c r="D39" s="244">
        <v>50</v>
      </c>
      <c r="E39" s="214" t="s">
        <v>121</v>
      </c>
      <c r="F39" s="113" t="s">
        <v>130</v>
      </c>
      <c r="G39" s="245"/>
      <c r="H39" s="246" t="s">
        <v>60</v>
      </c>
    </row>
    <row r="40" spans="1:9">
      <c r="A40" s="98"/>
      <c r="B40" s="37"/>
      <c r="C40" s="99"/>
      <c r="D40" s="100">
        <v>51</v>
      </c>
      <c r="E40" s="215" t="s">
        <v>252</v>
      </c>
      <c r="F40" s="36" t="s">
        <v>255</v>
      </c>
      <c r="G40" s="220"/>
      <c r="H40" s="221" t="s">
        <v>93</v>
      </c>
    </row>
    <row r="41" spans="1:9">
      <c r="A41" s="98"/>
      <c r="B41" s="37"/>
      <c r="C41" s="99"/>
      <c r="D41" s="100">
        <v>52</v>
      </c>
      <c r="E41" s="215" t="s">
        <v>253</v>
      </c>
      <c r="F41" s="36" t="s">
        <v>257</v>
      </c>
      <c r="G41" s="220"/>
      <c r="H41" s="221" t="s">
        <v>163</v>
      </c>
    </row>
    <row r="42" spans="1:9">
      <c r="A42" s="101"/>
      <c r="B42" s="50" t="s">
        <v>71</v>
      </c>
      <c r="C42" s="102"/>
      <c r="D42" s="48">
        <v>53</v>
      </c>
      <c r="E42" s="49" t="s">
        <v>254</v>
      </c>
      <c r="F42" s="49"/>
      <c r="G42" s="50"/>
      <c r="H42" s="102" t="s">
        <v>62</v>
      </c>
    </row>
    <row r="43" spans="1:9">
      <c r="A43" s="98"/>
      <c r="B43" s="37"/>
      <c r="C43" s="99"/>
      <c r="D43" s="308">
        <v>54</v>
      </c>
      <c r="E43" s="321" t="s">
        <v>235</v>
      </c>
      <c r="F43" s="322" t="s">
        <v>259</v>
      </c>
      <c r="G43" s="323"/>
      <c r="H43" s="324" t="s">
        <v>60</v>
      </c>
    </row>
    <row r="44" spans="1:9">
      <c r="A44" s="101"/>
      <c r="B44" s="50"/>
      <c r="C44" s="102"/>
      <c r="D44" s="107">
        <v>55</v>
      </c>
      <c r="E44" s="56" t="s">
        <v>124</v>
      </c>
      <c r="F44" s="56" t="s">
        <v>308</v>
      </c>
      <c r="G44" s="57"/>
      <c r="H44" s="108" t="s">
        <v>68</v>
      </c>
    </row>
    <row r="45" spans="1:9" s="87" customFormat="1">
      <c r="A45" s="224"/>
      <c r="B45" s="225"/>
      <c r="C45" s="226"/>
      <c r="D45" s="232">
        <v>56</v>
      </c>
      <c r="E45" s="228" t="s">
        <v>318</v>
      </c>
      <c r="F45" s="229" t="s">
        <v>158</v>
      </c>
      <c r="G45" s="230"/>
      <c r="H45" s="231" t="s">
        <v>60</v>
      </c>
    </row>
    <row r="46" spans="1:9" s="87" customFormat="1">
      <c r="A46" s="224"/>
      <c r="B46" s="225"/>
      <c r="C46" s="226"/>
      <c r="D46" s="251">
        <v>57</v>
      </c>
      <c r="E46" s="228" t="s">
        <v>306</v>
      </c>
      <c r="F46" s="229" t="s">
        <v>73</v>
      </c>
      <c r="G46" s="230"/>
      <c r="H46" s="231" t="s">
        <v>70</v>
      </c>
    </row>
    <row r="47" spans="1:9" s="87" customFormat="1">
      <c r="A47" s="224"/>
      <c r="B47" s="225"/>
      <c r="C47" s="226"/>
      <c r="D47" s="251">
        <v>58</v>
      </c>
      <c r="E47" s="325" t="s">
        <v>298</v>
      </c>
      <c r="F47" s="342" t="s">
        <v>258</v>
      </c>
      <c r="G47" s="227"/>
      <c r="H47" s="343" t="s">
        <v>62</v>
      </c>
    </row>
    <row r="48" spans="1:9">
      <c r="A48" s="101"/>
      <c r="B48" s="50"/>
      <c r="C48" s="102"/>
      <c r="D48" s="251">
        <v>59</v>
      </c>
      <c r="E48" s="229" t="s">
        <v>273</v>
      </c>
      <c r="F48" s="229" t="s">
        <v>272</v>
      </c>
      <c r="G48" s="230"/>
      <c r="H48" s="231" t="s">
        <v>62</v>
      </c>
      <c r="I48" s="338" t="s">
        <v>282</v>
      </c>
    </row>
    <row r="49" spans="1:9" ht="15" thickBot="1">
      <c r="A49" s="101"/>
      <c r="B49" s="50"/>
      <c r="C49" s="102"/>
      <c r="D49" s="107"/>
      <c r="E49" s="56"/>
      <c r="F49" s="56"/>
      <c r="G49" s="57"/>
      <c r="H49" s="332"/>
      <c r="I49" s="338"/>
    </row>
    <row r="50" spans="1:9" ht="20" thickBot="1">
      <c r="A50" s="94" t="s">
        <v>42</v>
      </c>
      <c r="B50" s="95" t="s">
        <v>260</v>
      </c>
      <c r="C50" s="96"/>
      <c r="D50" s="110"/>
      <c r="E50" s="67" t="s">
        <v>20</v>
      </c>
      <c r="F50" s="26" t="s">
        <v>243</v>
      </c>
      <c r="G50" s="60"/>
      <c r="H50" s="77"/>
    </row>
    <row r="51" spans="1:9">
      <c r="A51" s="101" t="s">
        <v>71</v>
      </c>
      <c r="B51" s="50"/>
      <c r="C51" s="102"/>
      <c r="D51" s="100">
        <v>60</v>
      </c>
      <c r="E51" s="214" t="s">
        <v>120</v>
      </c>
      <c r="F51" s="113" t="s">
        <v>129</v>
      </c>
      <c r="G51" s="245"/>
      <c r="H51" s="246" t="s">
        <v>60</v>
      </c>
    </row>
    <row r="52" spans="1:9">
      <c r="A52" s="101"/>
      <c r="B52" s="50"/>
      <c r="C52" s="102"/>
      <c r="D52" s="100">
        <v>61</v>
      </c>
      <c r="E52" s="215" t="s">
        <v>137</v>
      </c>
      <c r="F52" s="36" t="s">
        <v>150</v>
      </c>
      <c r="G52" s="220"/>
      <c r="H52" s="221" t="s">
        <v>60</v>
      </c>
    </row>
    <row r="53" spans="1:9">
      <c r="A53" s="101"/>
      <c r="B53" s="50"/>
      <c r="C53" s="102"/>
      <c r="D53" s="100">
        <v>62</v>
      </c>
      <c r="E53" s="215" t="s">
        <v>64</v>
      </c>
      <c r="F53" s="36" t="s">
        <v>263</v>
      </c>
      <c r="G53" s="220"/>
      <c r="H53" s="221" t="s">
        <v>60</v>
      </c>
    </row>
    <row r="54" spans="1:9">
      <c r="A54" s="101"/>
      <c r="B54" s="50"/>
      <c r="C54" s="102"/>
      <c r="D54" s="100">
        <v>63</v>
      </c>
      <c r="E54" s="215" t="s">
        <v>138</v>
      </c>
      <c r="F54" s="36" t="s">
        <v>151</v>
      </c>
      <c r="G54" s="220"/>
      <c r="H54" s="221" t="s">
        <v>68</v>
      </c>
    </row>
    <row r="55" spans="1:9">
      <c r="A55" s="101"/>
      <c r="B55" s="50" t="s">
        <v>71</v>
      </c>
      <c r="C55" s="102"/>
      <c r="D55" s="100">
        <v>64</v>
      </c>
      <c r="E55" s="215" t="s">
        <v>337</v>
      </c>
      <c r="F55" s="36" t="s">
        <v>248</v>
      </c>
      <c r="G55" s="220"/>
      <c r="H55" s="221" t="s">
        <v>68</v>
      </c>
    </row>
    <row r="56" spans="1:9">
      <c r="A56" s="101"/>
      <c r="B56" s="50"/>
      <c r="C56" s="102"/>
      <c r="D56" s="100">
        <v>65</v>
      </c>
      <c r="E56" s="215" t="s">
        <v>125</v>
      </c>
      <c r="F56" s="36" t="s">
        <v>249</v>
      </c>
      <c r="G56" s="220"/>
      <c r="H56" s="221" t="s">
        <v>70</v>
      </c>
    </row>
    <row r="57" spans="1:9">
      <c r="A57" s="101"/>
      <c r="B57" s="50"/>
      <c r="C57" s="102"/>
      <c r="D57" s="100">
        <v>66</v>
      </c>
      <c r="E57" s="215" t="s">
        <v>140</v>
      </c>
      <c r="F57" s="36" t="s">
        <v>250</v>
      </c>
      <c r="G57" s="220"/>
      <c r="H57" s="221" t="s">
        <v>62</v>
      </c>
    </row>
    <row r="58" spans="1:9">
      <c r="A58" s="101"/>
      <c r="B58" s="50"/>
      <c r="C58" s="102"/>
      <c r="D58" s="100">
        <v>67</v>
      </c>
      <c r="E58" s="215" t="s">
        <v>244</v>
      </c>
      <c r="F58" s="36" t="s">
        <v>247</v>
      </c>
      <c r="G58" s="220"/>
      <c r="H58" s="221" t="s">
        <v>63</v>
      </c>
    </row>
    <row r="59" spans="1:9">
      <c r="A59" s="101"/>
      <c r="B59" s="50"/>
      <c r="C59" s="102"/>
      <c r="D59" s="100">
        <v>68</v>
      </c>
      <c r="E59" s="215" t="s">
        <v>245</v>
      </c>
      <c r="F59" s="36" t="s">
        <v>246</v>
      </c>
      <c r="G59" s="220"/>
      <c r="H59" s="221" t="s">
        <v>76</v>
      </c>
    </row>
    <row r="60" spans="1:9">
      <c r="A60" s="101"/>
      <c r="B60" s="50"/>
      <c r="C60" s="102"/>
      <c r="D60" s="103">
        <v>69</v>
      </c>
      <c r="E60" s="216" t="s">
        <v>74</v>
      </c>
      <c r="F60" s="49" t="s">
        <v>264</v>
      </c>
      <c r="G60" s="222"/>
      <c r="H60" s="335"/>
    </row>
    <row r="61" spans="1:9" ht="15" thickBot="1">
      <c r="A61" s="101"/>
      <c r="B61" s="50"/>
      <c r="C61" s="102"/>
      <c r="D61" s="103"/>
      <c r="E61" s="216"/>
      <c r="F61" s="49"/>
      <c r="G61" s="222"/>
      <c r="H61" s="335"/>
      <c r="I61" s="338" t="s">
        <v>285</v>
      </c>
    </row>
    <row r="62" spans="1:9" ht="20" thickBot="1">
      <c r="A62" s="94" t="s">
        <v>42</v>
      </c>
      <c r="B62" s="95" t="s">
        <v>260</v>
      </c>
      <c r="C62" s="96"/>
      <c r="D62" s="111"/>
      <c r="E62" s="67" t="s">
        <v>37</v>
      </c>
      <c r="F62" s="67" t="s">
        <v>212</v>
      </c>
      <c r="G62" s="71"/>
      <c r="H62" s="72"/>
    </row>
    <row r="63" spans="1:9">
      <c r="A63" s="101" t="s">
        <v>71</v>
      </c>
      <c r="B63" s="50"/>
      <c r="C63" s="102"/>
      <c r="D63" s="100">
        <v>70</v>
      </c>
      <c r="E63" s="215" t="s">
        <v>99</v>
      </c>
      <c r="F63" s="36" t="s">
        <v>109</v>
      </c>
      <c r="G63" s="220"/>
      <c r="H63" s="221" t="s">
        <v>60</v>
      </c>
    </row>
    <row r="64" spans="1:9">
      <c r="A64" s="247"/>
      <c r="B64" s="248"/>
      <c r="C64" s="249"/>
      <c r="D64" s="252">
        <v>71</v>
      </c>
      <c r="E64" s="253" t="s">
        <v>104</v>
      </c>
      <c r="F64" s="312" t="s">
        <v>115</v>
      </c>
      <c r="G64" s="219"/>
      <c r="H64" s="250" t="s">
        <v>68</v>
      </c>
    </row>
    <row r="65" spans="1:9">
      <c r="A65" s="247"/>
      <c r="B65" s="248"/>
      <c r="C65" s="249"/>
      <c r="D65" s="252">
        <v>72</v>
      </c>
      <c r="E65" s="253" t="s">
        <v>214</v>
      </c>
      <c r="F65" s="313" t="s">
        <v>215</v>
      </c>
      <c r="G65" s="219"/>
      <c r="H65" s="250" t="s">
        <v>265</v>
      </c>
    </row>
    <row r="66" spans="1:9">
      <c r="A66" s="247"/>
      <c r="B66" s="248" t="s">
        <v>71</v>
      </c>
      <c r="C66" s="249"/>
      <c r="D66" s="252">
        <v>73</v>
      </c>
      <c r="E66" s="253" t="s">
        <v>213</v>
      </c>
      <c r="F66" s="312" t="s">
        <v>216</v>
      </c>
      <c r="G66" s="219"/>
      <c r="H66" s="250" t="s">
        <v>198</v>
      </c>
    </row>
    <row r="67" spans="1:9">
      <c r="A67" s="101"/>
      <c r="B67" s="50"/>
      <c r="C67" s="102"/>
      <c r="D67" s="103">
        <v>74</v>
      </c>
      <c r="E67" s="49" t="s">
        <v>217</v>
      </c>
      <c r="F67" s="311" t="s">
        <v>218</v>
      </c>
      <c r="G67" s="222"/>
      <c r="H67" s="223" t="s">
        <v>76</v>
      </c>
    </row>
    <row r="68" spans="1:9">
      <c r="A68" s="101"/>
      <c r="B68" s="50"/>
      <c r="C68" s="102"/>
      <c r="D68" s="48">
        <v>75</v>
      </c>
      <c r="E68" s="49" t="s">
        <v>214</v>
      </c>
      <c r="F68" s="312" t="s">
        <v>219</v>
      </c>
      <c r="G68" s="50"/>
      <c r="H68" s="102" t="s">
        <v>265</v>
      </c>
    </row>
    <row r="69" spans="1:9">
      <c r="A69" s="101"/>
      <c r="B69" s="50"/>
      <c r="C69" s="102"/>
      <c r="D69" s="48"/>
      <c r="E69" s="49"/>
      <c r="F69" s="49"/>
      <c r="G69" s="50"/>
      <c r="H69" s="102"/>
    </row>
    <row r="70" spans="1:9">
      <c r="A70" s="101"/>
      <c r="B70" s="50"/>
      <c r="C70" s="102"/>
      <c r="D70" s="48"/>
      <c r="E70" s="49"/>
      <c r="F70" s="49"/>
      <c r="G70" s="50"/>
      <c r="H70" s="102"/>
    </row>
    <row r="71" spans="1:9" ht="15" thickBot="1">
      <c r="A71" s="116"/>
      <c r="B71" s="80"/>
      <c r="C71" s="117"/>
      <c r="D71" s="78"/>
      <c r="E71" s="79"/>
      <c r="F71" s="79"/>
      <c r="G71" s="80"/>
      <c r="H71" s="336"/>
      <c r="I71" s="338" t="s">
        <v>280</v>
      </c>
    </row>
    <row r="72" spans="1:9" ht="20" thickBot="1">
      <c r="A72" s="94" t="s">
        <v>42</v>
      </c>
      <c r="B72" s="95" t="s">
        <v>260</v>
      </c>
      <c r="C72" s="96"/>
      <c r="D72" s="97"/>
      <c r="E72" s="26" t="s">
        <v>38</v>
      </c>
      <c r="F72" s="67" t="s">
        <v>220</v>
      </c>
      <c r="G72" s="27"/>
      <c r="H72" s="76"/>
    </row>
    <row r="73" spans="1:9">
      <c r="A73" s="270" t="s">
        <v>71</v>
      </c>
      <c r="B73" s="271"/>
      <c r="C73" s="272"/>
      <c r="D73" s="273">
        <v>80</v>
      </c>
      <c r="E73" s="274" t="s">
        <v>103</v>
      </c>
      <c r="F73" s="314" t="s">
        <v>114</v>
      </c>
      <c r="G73" s="275"/>
      <c r="H73" s="276" t="s">
        <v>70</v>
      </c>
    </row>
    <row r="74" spans="1:9">
      <c r="A74" s="262"/>
      <c r="B74" s="263"/>
      <c r="C74" s="264"/>
      <c r="D74" s="265">
        <v>81</v>
      </c>
      <c r="E74" s="266" t="s">
        <v>100</v>
      </c>
      <c r="F74" s="311" t="s">
        <v>110</v>
      </c>
      <c r="G74" s="268"/>
      <c r="H74" s="269" t="s">
        <v>60</v>
      </c>
    </row>
    <row r="75" spans="1:9">
      <c r="A75" s="262"/>
      <c r="B75" s="263"/>
      <c r="C75" s="264"/>
      <c r="D75" s="265">
        <v>82</v>
      </c>
      <c r="E75" s="266" t="s">
        <v>107</v>
      </c>
      <c r="F75" s="312" t="s">
        <v>117</v>
      </c>
      <c r="G75" s="268"/>
      <c r="H75" s="269" t="s">
        <v>119</v>
      </c>
    </row>
    <row r="76" spans="1:9">
      <c r="A76" s="262"/>
      <c r="B76" s="263"/>
      <c r="C76" s="264"/>
      <c r="D76" s="265">
        <v>83</v>
      </c>
      <c r="E76" s="266" t="s">
        <v>101</v>
      </c>
      <c r="F76" s="311" t="s">
        <v>111</v>
      </c>
      <c r="G76" s="268"/>
      <c r="H76" s="269" t="s">
        <v>60</v>
      </c>
    </row>
    <row r="77" spans="1:9">
      <c r="A77" s="262"/>
      <c r="B77" s="263"/>
      <c r="C77" s="264"/>
      <c r="D77" s="265">
        <v>84</v>
      </c>
      <c r="E77" s="266" t="s">
        <v>106</v>
      </c>
      <c r="F77" s="311" t="s">
        <v>289</v>
      </c>
      <c r="G77" s="268"/>
      <c r="H77" s="269" t="s">
        <v>118</v>
      </c>
    </row>
    <row r="78" spans="1:9">
      <c r="A78" s="262"/>
      <c r="B78" s="263" t="s">
        <v>71</v>
      </c>
      <c r="C78" s="264"/>
      <c r="D78" s="265">
        <v>85</v>
      </c>
      <c r="E78" s="266" t="s">
        <v>102</v>
      </c>
      <c r="F78" s="311" t="s">
        <v>112</v>
      </c>
      <c r="G78" s="268"/>
      <c r="H78" s="269" t="s">
        <v>60</v>
      </c>
    </row>
    <row r="79" spans="1:9">
      <c r="A79" s="262"/>
      <c r="B79" s="263"/>
      <c r="C79" s="264"/>
      <c r="D79" s="265">
        <v>86</v>
      </c>
      <c r="E79" s="266" t="s">
        <v>222</v>
      </c>
      <c r="F79" s="311" t="s">
        <v>224</v>
      </c>
      <c r="G79" s="268"/>
      <c r="H79" s="269" t="s">
        <v>265</v>
      </c>
    </row>
    <row r="80" spans="1:9">
      <c r="A80" s="262"/>
      <c r="B80" s="263"/>
      <c r="C80" s="264"/>
      <c r="D80" s="265">
        <v>87</v>
      </c>
      <c r="E80" s="266" t="s">
        <v>75</v>
      </c>
      <c r="F80" s="311" t="s">
        <v>77</v>
      </c>
      <c r="G80" s="268"/>
      <c r="H80" s="269" t="s">
        <v>60</v>
      </c>
    </row>
    <row r="81" spans="1:9" ht="15" thickBot="1">
      <c r="A81" s="262"/>
      <c r="B81" s="263"/>
      <c r="C81" s="264"/>
      <c r="D81" s="265">
        <v>88</v>
      </c>
      <c r="E81" s="266" t="s">
        <v>221</v>
      </c>
      <c r="F81" s="311" t="s">
        <v>223</v>
      </c>
      <c r="G81" s="268"/>
      <c r="H81" s="269" t="s">
        <v>93</v>
      </c>
    </row>
    <row r="82" spans="1:9">
      <c r="A82" s="254"/>
      <c r="B82" s="255"/>
      <c r="C82" s="256"/>
      <c r="D82" s="257">
        <v>89</v>
      </c>
      <c r="E82" s="258" t="s">
        <v>98</v>
      </c>
      <c r="F82" s="312" t="s">
        <v>108</v>
      </c>
      <c r="G82" s="260"/>
      <c r="H82" s="261" t="s">
        <v>60</v>
      </c>
    </row>
    <row r="83" spans="1:9" ht="15" thickBot="1">
      <c r="A83" s="101"/>
      <c r="B83" s="50"/>
      <c r="C83" s="102"/>
      <c r="D83" s="107">
        <v>68</v>
      </c>
      <c r="E83" s="56" t="s">
        <v>245</v>
      </c>
      <c r="F83" s="56" t="s">
        <v>246</v>
      </c>
      <c r="G83" s="57">
        <v>3085739</v>
      </c>
      <c r="H83" s="332" t="s">
        <v>76</v>
      </c>
      <c r="I83" s="338"/>
    </row>
    <row r="84" spans="1:9" ht="20" thickBot="1">
      <c r="A84" s="94" t="s">
        <v>42</v>
      </c>
      <c r="B84" s="95" t="s">
        <v>260</v>
      </c>
      <c r="C84" s="96"/>
      <c r="D84" s="110"/>
      <c r="E84" s="67" t="s">
        <v>39</v>
      </c>
      <c r="F84" s="67" t="s">
        <v>225</v>
      </c>
      <c r="G84" s="60"/>
      <c r="H84" s="77"/>
    </row>
    <row r="85" spans="1:9">
      <c r="A85" s="254" t="s">
        <v>71</v>
      </c>
      <c r="B85" s="255"/>
      <c r="C85" s="256"/>
      <c r="D85" s="257">
        <v>90</v>
      </c>
      <c r="E85" s="277" t="s">
        <v>88</v>
      </c>
      <c r="F85" s="278" t="s">
        <v>295</v>
      </c>
      <c r="G85" s="278"/>
      <c r="H85" s="279" t="s">
        <v>60</v>
      </c>
    </row>
    <row r="86" spans="1:9">
      <c r="A86" s="315"/>
      <c r="B86" s="316"/>
      <c r="C86" s="317"/>
      <c r="D86" s="318">
        <v>91</v>
      </c>
      <c r="E86" s="319" t="s">
        <v>226</v>
      </c>
      <c r="F86" s="320" t="s">
        <v>227</v>
      </c>
      <c r="G86" s="259"/>
      <c r="H86" s="261" t="s">
        <v>228</v>
      </c>
    </row>
    <row r="87" spans="1:9">
      <c r="A87" s="262"/>
      <c r="B87" s="263"/>
      <c r="C87" s="264"/>
      <c r="D87" s="265">
        <v>92</v>
      </c>
      <c r="E87" s="280" t="s">
        <v>89</v>
      </c>
      <c r="F87" s="267" t="s">
        <v>90</v>
      </c>
      <c r="G87" s="267"/>
      <c r="H87" s="1" t="s">
        <v>76</v>
      </c>
    </row>
    <row r="88" spans="1:9">
      <c r="A88" s="262"/>
      <c r="B88" s="263" t="s">
        <v>71</v>
      </c>
      <c r="C88" s="264"/>
      <c r="D88" s="265">
        <v>93</v>
      </c>
      <c r="E88" s="280" t="s">
        <v>91</v>
      </c>
      <c r="F88" s="320" t="s">
        <v>92</v>
      </c>
      <c r="G88" s="267"/>
      <c r="H88" s="269" t="s">
        <v>93</v>
      </c>
    </row>
    <row r="89" spans="1:9">
      <c r="A89" s="262"/>
      <c r="B89" s="263"/>
      <c r="C89" s="264"/>
      <c r="D89" s="265">
        <v>94</v>
      </c>
      <c r="E89" s="280" t="s">
        <v>335</v>
      </c>
      <c r="F89" s="320" t="s">
        <v>229</v>
      </c>
      <c r="G89" s="267"/>
      <c r="H89" s="269" t="s">
        <v>228</v>
      </c>
    </row>
    <row r="90" spans="1:9">
      <c r="A90" s="262"/>
      <c r="B90" s="263"/>
      <c r="C90" s="264"/>
      <c r="D90" s="265">
        <v>95</v>
      </c>
      <c r="E90" s="266" t="s">
        <v>293</v>
      </c>
      <c r="F90" s="267" t="s">
        <v>294</v>
      </c>
      <c r="G90" s="268"/>
      <c r="H90" s="269" t="s">
        <v>70</v>
      </c>
    </row>
    <row r="91" spans="1:9" s="87" customFormat="1">
      <c r="A91" s="224"/>
      <c r="B91" s="225"/>
      <c r="C91" s="226"/>
      <c r="D91" s="251">
        <v>96</v>
      </c>
      <c r="E91" s="229" t="s">
        <v>305</v>
      </c>
      <c r="F91" s="229" t="s">
        <v>164</v>
      </c>
      <c r="G91" s="230"/>
      <c r="H91" s="231" t="s">
        <v>60</v>
      </c>
    </row>
    <row r="92" spans="1:9" s="87" customFormat="1">
      <c r="A92" s="224"/>
      <c r="B92" s="225"/>
      <c r="C92" s="226"/>
      <c r="D92" s="232">
        <v>97</v>
      </c>
      <c r="E92" s="229" t="s">
        <v>313</v>
      </c>
      <c r="F92" s="229" t="s">
        <v>169</v>
      </c>
      <c r="G92" s="230"/>
      <c r="H92" s="231" t="s">
        <v>76</v>
      </c>
    </row>
    <row r="93" spans="1:9">
      <c r="A93" s="262"/>
      <c r="B93" s="263"/>
      <c r="C93" s="264"/>
      <c r="D93" s="265"/>
      <c r="E93" s="266"/>
      <c r="F93" s="267"/>
      <c r="G93" s="268"/>
      <c r="H93" s="269"/>
    </row>
    <row r="94" spans="1:9">
      <c r="A94" s="262"/>
      <c r="B94" s="263"/>
      <c r="C94" s="264"/>
      <c r="D94" s="265"/>
      <c r="E94" s="266"/>
      <c r="F94" s="267"/>
      <c r="G94" s="268"/>
      <c r="H94" s="269"/>
    </row>
    <row r="95" spans="1:9" ht="15" thickBot="1">
      <c r="A95" s="101"/>
      <c r="B95" s="50"/>
      <c r="C95" s="102"/>
      <c r="D95" s="107"/>
      <c r="E95" s="56"/>
      <c r="F95" s="56"/>
      <c r="G95" s="57"/>
      <c r="H95" s="332"/>
      <c r="I95" s="338" t="s">
        <v>284</v>
      </c>
    </row>
    <row r="96" spans="1:9" ht="20" thickBot="1">
      <c r="A96" s="94" t="s">
        <v>42</v>
      </c>
      <c r="B96" s="95" t="s">
        <v>260</v>
      </c>
      <c r="C96" s="96"/>
      <c r="D96" s="110"/>
      <c r="E96" s="67" t="s">
        <v>40</v>
      </c>
      <c r="F96" s="26" t="s">
        <v>184</v>
      </c>
      <c r="G96" s="60"/>
      <c r="H96" s="77"/>
    </row>
    <row r="97" spans="1:9">
      <c r="A97" s="101" t="s">
        <v>71</v>
      </c>
      <c r="B97" s="50"/>
      <c r="C97" s="102"/>
      <c r="D97" s="100">
        <v>100</v>
      </c>
      <c r="E97" s="36" t="s">
        <v>101</v>
      </c>
      <c r="F97" s="36" t="s">
        <v>191</v>
      </c>
      <c r="G97" s="220"/>
      <c r="H97" s="221" t="s">
        <v>60</v>
      </c>
    </row>
    <row r="98" spans="1:9">
      <c r="A98" s="101"/>
      <c r="B98" s="50"/>
      <c r="C98" s="102"/>
      <c r="D98" s="103">
        <v>101</v>
      </c>
      <c r="E98" s="49" t="s">
        <v>185</v>
      </c>
      <c r="F98" s="49" t="s">
        <v>192</v>
      </c>
      <c r="G98" s="222"/>
      <c r="H98" s="223" t="s">
        <v>76</v>
      </c>
    </row>
    <row r="99" spans="1:9">
      <c r="A99" s="101"/>
      <c r="B99" s="50"/>
      <c r="C99" s="102"/>
      <c r="D99" s="100">
        <v>102</v>
      </c>
      <c r="E99" s="49" t="s">
        <v>186</v>
      </c>
      <c r="F99" s="49" t="s">
        <v>193</v>
      </c>
      <c r="G99" s="222"/>
      <c r="H99" s="223" t="s">
        <v>93</v>
      </c>
    </row>
    <row r="100" spans="1:9">
      <c r="A100" s="101"/>
      <c r="B100" s="50"/>
      <c r="C100" s="102"/>
      <c r="D100" s="100">
        <v>103</v>
      </c>
      <c r="E100" s="49" t="s">
        <v>94</v>
      </c>
      <c r="F100" s="49" t="s">
        <v>95</v>
      </c>
      <c r="G100" s="222"/>
      <c r="H100" s="223" t="s">
        <v>60</v>
      </c>
    </row>
    <row r="101" spans="1:9">
      <c r="A101" s="101"/>
      <c r="B101" s="50" t="s">
        <v>71</v>
      </c>
      <c r="C101" s="102"/>
      <c r="D101" s="100">
        <v>104</v>
      </c>
      <c r="E101" s="49" t="s">
        <v>187</v>
      </c>
      <c r="F101" s="49" t="s">
        <v>194</v>
      </c>
      <c r="G101" s="222"/>
      <c r="H101" s="223" t="s">
        <v>198</v>
      </c>
    </row>
    <row r="102" spans="1:9">
      <c r="A102" s="101"/>
      <c r="B102" s="50"/>
      <c r="C102" s="102"/>
      <c r="D102" s="100">
        <v>105</v>
      </c>
      <c r="E102" s="49" t="s">
        <v>188</v>
      </c>
      <c r="F102" s="49" t="s">
        <v>195</v>
      </c>
      <c r="G102" s="222"/>
      <c r="H102" s="223" t="s">
        <v>76</v>
      </c>
    </row>
    <row r="103" spans="1:9">
      <c r="A103" s="101"/>
      <c r="B103" s="50"/>
      <c r="C103" s="102"/>
      <c r="D103" s="100">
        <v>106</v>
      </c>
      <c r="E103" s="49" t="s">
        <v>189</v>
      </c>
      <c r="F103" s="49" t="s">
        <v>196</v>
      </c>
      <c r="G103" s="222"/>
      <c r="H103" s="223" t="s">
        <v>60</v>
      </c>
    </row>
    <row r="104" spans="1:9">
      <c r="A104" s="101"/>
      <c r="B104" s="50"/>
      <c r="C104" s="102"/>
      <c r="D104" s="100">
        <v>107</v>
      </c>
      <c r="E104" s="49" t="s">
        <v>190</v>
      </c>
      <c r="F104" s="49" t="s">
        <v>197</v>
      </c>
      <c r="G104" s="222"/>
      <c r="H104" s="223" t="s">
        <v>76</v>
      </c>
    </row>
    <row r="105" spans="1:9">
      <c r="A105" s="101"/>
      <c r="B105" s="50"/>
      <c r="C105" s="102"/>
      <c r="D105" s="103"/>
      <c r="E105" s="49"/>
      <c r="F105" s="49"/>
      <c r="G105" s="222"/>
      <c r="H105" s="223"/>
    </row>
    <row r="106" spans="1:9" ht="15" thickBot="1">
      <c r="A106" s="101"/>
      <c r="B106" s="50"/>
      <c r="C106" s="102"/>
      <c r="D106" s="100"/>
      <c r="E106" s="49"/>
      <c r="F106" s="49"/>
      <c r="G106" s="222"/>
      <c r="H106" s="335"/>
      <c r="I106" s="338" t="s">
        <v>284</v>
      </c>
    </row>
    <row r="107" spans="1:9" ht="20" thickBot="1">
      <c r="A107" s="94" t="s">
        <v>42</v>
      </c>
      <c r="B107" s="95" t="s">
        <v>260</v>
      </c>
      <c r="C107" s="96"/>
      <c r="D107" s="110"/>
      <c r="E107" s="67" t="s">
        <v>41</v>
      </c>
      <c r="F107" s="26" t="s">
        <v>171</v>
      </c>
      <c r="G107" s="60"/>
      <c r="H107" s="77"/>
    </row>
    <row r="108" spans="1:9">
      <c r="A108" s="101" t="s">
        <v>71</v>
      </c>
      <c r="B108" s="50"/>
      <c r="C108" s="102"/>
      <c r="D108" s="103">
        <v>110</v>
      </c>
      <c r="E108" s="216" t="s">
        <v>172</v>
      </c>
      <c r="F108" s="49" t="s">
        <v>178</v>
      </c>
      <c r="G108" s="222"/>
      <c r="H108" s="223" t="s">
        <v>70</v>
      </c>
    </row>
    <row r="109" spans="1:9">
      <c r="A109" s="101"/>
      <c r="B109" s="50"/>
      <c r="C109" s="102"/>
      <c r="D109" s="100">
        <v>111</v>
      </c>
      <c r="E109" s="216" t="s">
        <v>174</v>
      </c>
      <c r="F109" s="49" t="s">
        <v>179</v>
      </c>
      <c r="G109" s="222"/>
      <c r="H109" s="223" t="s">
        <v>60</v>
      </c>
    </row>
    <row r="110" spans="1:9">
      <c r="A110" s="101"/>
      <c r="B110" s="50"/>
      <c r="C110" s="102"/>
      <c r="D110" s="103">
        <v>112</v>
      </c>
      <c r="E110" s="216" t="s">
        <v>173</v>
      </c>
      <c r="F110" s="49" t="s">
        <v>180</v>
      </c>
      <c r="G110" s="222"/>
      <c r="H110" s="223" t="s">
        <v>76</v>
      </c>
    </row>
    <row r="111" spans="1:9">
      <c r="A111" s="101"/>
      <c r="B111" s="50"/>
      <c r="C111" s="102"/>
      <c r="D111" s="100">
        <v>113</v>
      </c>
      <c r="E111" s="49" t="s">
        <v>175</v>
      </c>
      <c r="F111" s="49" t="s">
        <v>181</v>
      </c>
      <c r="G111" s="222"/>
      <c r="H111" s="223" t="s">
        <v>76</v>
      </c>
    </row>
    <row r="112" spans="1:9">
      <c r="A112" s="101"/>
      <c r="B112" s="50"/>
      <c r="C112" s="102"/>
      <c r="D112" s="100">
        <v>114</v>
      </c>
      <c r="E112" s="36" t="s">
        <v>269</v>
      </c>
      <c r="F112" s="36" t="s">
        <v>270</v>
      </c>
      <c r="G112" s="220"/>
      <c r="H112" s="221" t="s">
        <v>60</v>
      </c>
    </row>
    <row r="113" spans="1:9">
      <c r="A113" s="281"/>
      <c r="B113" s="282" t="s">
        <v>71</v>
      </c>
      <c r="C113" s="283"/>
      <c r="D113" s="284">
        <v>115</v>
      </c>
      <c r="E113" s="215" t="s">
        <v>176</v>
      </c>
      <c r="F113" s="309" t="s">
        <v>182</v>
      </c>
      <c r="G113" s="285"/>
      <c r="H113" s="286" t="s">
        <v>60</v>
      </c>
    </row>
    <row r="114" spans="1:9">
      <c r="A114" s="101"/>
      <c r="B114" s="50"/>
      <c r="C114" s="102"/>
      <c r="D114" s="100">
        <v>116</v>
      </c>
      <c r="E114" s="49" t="s">
        <v>105</v>
      </c>
      <c r="F114" s="312" t="s">
        <v>116</v>
      </c>
      <c r="G114" s="222"/>
      <c r="H114" s="223" t="s">
        <v>70</v>
      </c>
    </row>
    <row r="115" spans="1:9">
      <c r="A115" s="239"/>
      <c r="B115" s="57"/>
      <c r="C115" s="108"/>
      <c r="D115" s="308">
        <v>117</v>
      </c>
      <c r="E115" s="56" t="s">
        <v>126</v>
      </c>
      <c r="F115" s="312" t="s">
        <v>133</v>
      </c>
      <c r="G115" s="241"/>
      <c r="H115" s="242" t="s">
        <v>61</v>
      </c>
    </row>
    <row r="116" spans="1:9" ht="15" thickBot="1">
      <c r="A116" s="239"/>
      <c r="B116" s="57"/>
      <c r="C116" s="108"/>
      <c r="D116" s="308">
        <v>118</v>
      </c>
      <c r="E116" s="79" t="s">
        <v>177</v>
      </c>
      <c r="F116" s="310" t="s">
        <v>183</v>
      </c>
      <c r="G116" s="80"/>
      <c r="H116" s="117" t="s">
        <v>60</v>
      </c>
      <c r="I116" s="338" t="s">
        <v>285</v>
      </c>
    </row>
    <row r="117" spans="1:9" ht="15" thickBot="1">
      <c r="A117" s="116"/>
      <c r="B117" s="80"/>
      <c r="C117" s="117"/>
      <c r="D117" s="118"/>
      <c r="E117" s="79"/>
      <c r="F117" s="310"/>
      <c r="G117" s="80"/>
      <c r="H117" s="336"/>
    </row>
    <row r="118" spans="1:9" ht="20" thickBot="1">
      <c r="A118" s="94"/>
      <c r="B118" s="95"/>
      <c r="C118" s="96"/>
      <c r="D118" s="110"/>
      <c r="E118" s="67" t="s">
        <v>84</v>
      </c>
      <c r="F118" s="26" t="s">
        <v>21</v>
      </c>
      <c r="G118" s="26"/>
      <c r="H118" s="287"/>
    </row>
    <row r="119" spans="1:9" s="87" customFormat="1">
      <c r="A119" s="224"/>
      <c r="B119" s="225"/>
      <c r="C119" s="226"/>
      <c r="D119" s="251">
        <v>96</v>
      </c>
      <c r="E119" s="229" t="s">
        <v>305</v>
      </c>
      <c r="F119" s="229" t="s">
        <v>164</v>
      </c>
      <c r="G119" s="230"/>
      <c r="H119" s="231" t="s">
        <v>60</v>
      </c>
    </row>
    <row r="120" spans="1:9" s="87" customFormat="1">
      <c r="A120" s="224"/>
      <c r="B120" s="225"/>
      <c r="C120" s="226"/>
      <c r="D120" s="232">
        <v>56</v>
      </c>
      <c r="E120" s="228" t="s">
        <v>318</v>
      </c>
      <c r="F120" s="229" t="s">
        <v>158</v>
      </c>
      <c r="G120" s="230"/>
      <c r="H120" s="231" t="s">
        <v>60</v>
      </c>
    </row>
    <row r="121" spans="1:9" s="87" customFormat="1">
      <c r="A121" s="224"/>
      <c r="B121" s="225"/>
      <c r="C121" s="226"/>
      <c r="D121" s="232">
        <v>97</v>
      </c>
      <c r="E121" s="229" t="s">
        <v>313</v>
      </c>
      <c r="F121" s="229" t="s">
        <v>169</v>
      </c>
      <c r="G121" s="230"/>
      <c r="H121" s="231" t="s">
        <v>76</v>
      </c>
    </row>
    <row r="122" spans="1:9" s="87" customFormat="1">
      <c r="A122" s="224"/>
      <c r="B122" s="225"/>
      <c r="C122" s="226"/>
      <c r="D122" s="232"/>
      <c r="E122" s="228" t="s">
        <v>167</v>
      </c>
      <c r="F122" s="229" t="s">
        <v>170</v>
      </c>
      <c r="G122" s="230"/>
      <c r="H122" s="231" t="s">
        <v>76</v>
      </c>
    </row>
    <row r="123" spans="1:9" s="87" customFormat="1">
      <c r="A123" s="224"/>
      <c r="B123" s="225"/>
      <c r="C123" s="226"/>
      <c r="D123" s="251">
        <v>57</v>
      </c>
      <c r="E123" s="228" t="s">
        <v>306</v>
      </c>
      <c r="F123" s="229" t="s">
        <v>73</v>
      </c>
      <c r="G123" s="230"/>
      <c r="H123" s="231" t="s">
        <v>70</v>
      </c>
    </row>
    <row r="124" spans="1:9" s="87" customFormat="1">
      <c r="A124" s="224"/>
      <c r="B124" s="225"/>
      <c r="C124" s="226"/>
      <c r="D124" s="232"/>
      <c r="E124" s="228" t="s">
        <v>336</v>
      </c>
      <c r="F124" s="229" t="s">
        <v>165</v>
      </c>
      <c r="G124" s="230"/>
      <c r="H124" s="231" t="s">
        <v>166</v>
      </c>
    </row>
    <row r="125" spans="1:9" s="87" customFormat="1">
      <c r="A125" s="224"/>
      <c r="B125" s="225"/>
      <c r="C125" s="226"/>
      <c r="D125" s="251">
        <v>58</v>
      </c>
      <c r="E125" s="325" t="s">
        <v>298</v>
      </c>
      <c r="F125" s="342" t="s">
        <v>258</v>
      </c>
      <c r="G125" s="227"/>
      <c r="H125" s="343" t="s">
        <v>62</v>
      </c>
    </row>
    <row r="126" spans="1:9" s="87" customFormat="1">
      <c r="A126" s="224"/>
      <c r="B126" s="225"/>
      <c r="C126" s="226"/>
      <c r="D126" s="251">
        <v>35</v>
      </c>
      <c r="E126" s="325" t="s">
        <v>314</v>
      </c>
      <c r="F126" s="306" t="s">
        <v>211</v>
      </c>
      <c r="G126" s="227"/>
      <c r="H126" s="343" t="s">
        <v>119</v>
      </c>
      <c r="I126" s="344"/>
    </row>
    <row r="127" spans="1:9" s="87" customFormat="1">
      <c r="A127" s="224"/>
      <c r="B127" s="225"/>
      <c r="C127" s="226"/>
      <c r="D127" s="232">
        <v>23</v>
      </c>
      <c r="E127" s="228" t="s">
        <v>315</v>
      </c>
      <c r="F127" s="229" t="s">
        <v>204</v>
      </c>
      <c r="G127" s="230"/>
      <c r="H127" s="231" t="s">
        <v>119</v>
      </c>
      <c r="I127" s="344"/>
    </row>
    <row r="128" spans="1:9">
      <c r="A128" s="101"/>
      <c r="B128" s="50"/>
      <c r="C128" s="102"/>
      <c r="D128" s="251">
        <v>59</v>
      </c>
      <c r="E128" s="229" t="s">
        <v>273</v>
      </c>
      <c r="F128" s="229" t="s">
        <v>272</v>
      </c>
      <c r="G128" s="230"/>
      <c r="H128" s="231" t="s">
        <v>62</v>
      </c>
      <c r="I128" s="338"/>
    </row>
    <row r="129" spans="8:8">
      <c r="H129" s="337"/>
    </row>
    <row r="130" spans="8:8">
      <c r="H130" s="88" t="s">
        <v>317</v>
      </c>
    </row>
    <row r="131" spans="8:8">
      <c r="H131" s="88"/>
    </row>
    <row r="132" spans="8:8">
      <c r="H132" s="88"/>
    </row>
    <row r="133" spans="8:8">
      <c r="H133" s="88"/>
    </row>
    <row r="134" spans="8:8">
      <c r="H134" s="88"/>
    </row>
    <row r="135" spans="8:8">
      <c r="H135" s="88"/>
    </row>
    <row r="136" spans="8:8">
      <c r="H136" s="88"/>
    </row>
    <row r="137" spans="8:8">
      <c r="H137" s="88"/>
    </row>
    <row r="138" spans="8:8">
      <c r="H138" s="88"/>
    </row>
    <row r="139" spans="8:8">
      <c r="H139" s="88"/>
    </row>
    <row r="140" spans="8:8">
      <c r="H140" s="88"/>
    </row>
    <row r="141" spans="8:8">
      <c r="H141" s="88"/>
    </row>
    <row r="142" spans="8:8">
      <c r="H142" s="88"/>
    </row>
    <row r="143" spans="8:8">
      <c r="H143" s="88"/>
    </row>
    <row r="144" spans="8:8">
      <c r="H144" s="88"/>
    </row>
    <row r="145" spans="8:8">
      <c r="H145" s="88"/>
    </row>
    <row r="146" spans="8:8">
      <c r="H146" s="88"/>
    </row>
    <row r="147" spans="8:8">
      <c r="H147" s="88"/>
    </row>
    <row r="148" spans="8:8">
      <c r="H148" s="88"/>
    </row>
    <row r="149" spans="8:8">
      <c r="H149" s="88"/>
    </row>
    <row r="150" spans="8:8">
      <c r="H150" s="88"/>
    </row>
    <row r="151" spans="8:8">
      <c r="H151" s="88"/>
    </row>
    <row r="152" spans="8:8">
      <c r="H152" s="88"/>
    </row>
    <row r="153" spans="8:8">
      <c r="H153" s="88"/>
    </row>
    <row r="154" spans="8:8">
      <c r="H154" s="88"/>
    </row>
    <row r="155" spans="8:8">
      <c r="H155" s="88"/>
    </row>
    <row r="156" spans="8:8">
      <c r="H156" s="88"/>
    </row>
    <row r="157" spans="8:8">
      <c r="H157" s="88"/>
    </row>
    <row r="158" spans="8:8">
      <c r="H158" s="88"/>
    </row>
    <row r="159" spans="8:8">
      <c r="H159" s="88"/>
    </row>
    <row r="160" spans="8:8">
      <c r="H160" s="88"/>
    </row>
    <row r="161" spans="8:8">
      <c r="H161" s="88"/>
    </row>
    <row r="162" spans="8:8">
      <c r="H162" s="88"/>
    </row>
    <row r="163" spans="8:8">
      <c r="H163" s="88"/>
    </row>
    <row r="164" spans="8:8">
      <c r="H164" s="88"/>
    </row>
    <row r="165" spans="8:8">
      <c r="H165" s="88"/>
    </row>
    <row r="166" spans="8:8">
      <c r="H166" s="88"/>
    </row>
    <row r="167" spans="8:8">
      <c r="H167" s="88"/>
    </row>
    <row r="168" spans="8:8">
      <c r="H168" s="88"/>
    </row>
    <row r="169" spans="8:8">
      <c r="H169" s="88"/>
    </row>
    <row r="170" spans="8:8">
      <c r="H170" s="88"/>
    </row>
    <row r="171" spans="8:8">
      <c r="H171" s="88"/>
    </row>
    <row r="172" spans="8:8">
      <c r="H172" s="88"/>
    </row>
    <row r="173" spans="8:8">
      <c r="H173" s="88"/>
    </row>
    <row r="174" spans="8:8">
      <c r="H174" s="88"/>
    </row>
    <row r="175" spans="8:8">
      <c r="H175" s="88"/>
    </row>
    <row r="176" spans="8:8">
      <c r="H176" s="88"/>
    </row>
    <row r="177" spans="8:8">
      <c r="H177" s="88"/>
    </row>
    <row r="178" spans="8:8">
      <c r="H178" s="88"/>
    </row>
    <row r="179" spans="8:8">
      <c r="H179" s="88"/>
    </row>
    <row r="180" spans="8:8">
      <c r="H180" s="88"/>
    </row>
    <row r="181" spans="8:8">
      <c r="H181" s="88"/>
    </row>
    <row r="182" spans="8:8">
      <c r="H182" s="88"/>
    </row>
    <row r="183" spans="8:8">
      <c r="H183" s="88"/>
    </row>
    <row r="184" spans="8:8">
      <c r="H184" s="88"/>
    </row>
    <row r="185" spans="8:8">
      <c r="H185" s="88"/>
    </row>
    <row r="186" spans="8:8">
      <c r="H186" s="88"/>
    </row>
    <row r="187" spans="8:8">
      <c r="H187" s="88"/>
    </row>
    <row r="188" spans="8:8">
      <c r="H188" s="88"/>
    </row>
    <row r="189" spans="8:8">
      <c r="H189" s="88"/>
    </row>
    <row r="190" spans="8:8">
      <c r="H190" s="88"/>
    </row>
    <row r="191" spans="8:8">
      <c r="H191" s="88"/>
    </row>
    <row r="192" spans="8:8">
      <c r="H192" s="88"/>
    </row>
    <row r="193" spans="8:8">
      <c r="H193" s="88"/>
    </row>
    <row r="194" spans="8:8">
      <c r="H194" s="88"/>
    </row>
    <row r="195" spans="8:8">
      <c r="H195" s="88"/>
    </row>
    <row r="196" spans="8:8">
      <c r="H196" s="88"/>
    </row>
    <row r="197" spans="8:8">
      <c r="H197" s="88"/>
    </row>
    <row r="198" spans="8:8">
      <c r="H198" s="88"/>
    </row>
    <row r="199" spans="8:8">
      <c r="H199" s="88"/>
    </row>
    <row r="200" spans="8:8">
      <c r="H200" s="88"/>
    </row>
    <row r="201" spans="8:8">
      <c r="H201" s="88"/>
    </row>
    <row r="202" spans="8:8">
      <c r="H202" s="88"/>
    </row>
    <row r="203" spans="8:8">
      <c r="H203" s="88"/>
    </row>
    <row r="204" spans="8:8">
      <c r="H204" s="88"/>
    </row>
    <row r="205" spans="8:8">
      <c r="H205" s="88"/>
    </row>
    <row r="206" spans="8:8">
      <c r="H206" s="88"/>
    </row>
    <row r="207" spans="8:8">
      <c r="H207" s="88"/>
    </row>
    <row r="208" spans="8:8">
      <c r="H208" s="88"/>
    </row>
    <row r="209" spans="8:8">
      <c r="H209" s="88"/>
    </row>
    <row r="210" spans="8:8">
      <c r="H210" s="88"/>
    </row>
    <row r="211" spans="8:8">
      <c r="H211" s="88"/>
    </row>
    <row r="212" spans="8:8">
      <c r="H212" s="88"/>
    </row>
    <row r="213" spans="8:8">
      <c r="H213" s="88"/>
    </row>
    <row r="214" spans="8:8">
      <c r="H214" s="88"/>
    </row>
    <row r="215" spans="8:8">
      <c r="H215" s="88"/>
    </row>
    <row r="216" spans="8:8">
      <c r="H216" s="88"/>
    </row>
    <row r="217" spans="8:8">
      <c r="H217" s="88"/>
    </row>
    <row r="218" spans="8:8">
      <c r="H218" s="88"/>
    </row>
    <row r="219" spans="8:8">
      <c r="H219" s="88"/>
    </row>
    <row r="220" spans="8:8">
      <c r="H220" s="88"/>
    </row>
    <row r="221" spans="8:8">
      <c r="H221" s="88"/>
    </row>
    <row r="222" spans="8:8">
      <c r="H222" s="88"/>
    </row>
    <row r="223" spans="8:8">
      <c r="H223" s="88"/>
    </row>
    <row r="224" spans="8:8">
      <c r="H224" s="88"/>
    </row>
    <row r="225" spans="8:8">
      <c r="H225" s="88"/>
    </row>
    <row r="226" spans="8:8">
      <c r="H226" s="88"/>
    </row>
    <row r="227" spans="8:8">
      <c r="H227" s="88"/>
    </row>
    <row r="228" spans="8:8">
      <c r="H228" s="88"/>
    </row>
    <row r="229" spans="8:8">
      <c r="H229" s="88"/>
    </row>
    <row r="230" spans="8:8">
      <c r="H230" s="88"/>
    </row>
    <row r="231" spans="8:8">
      <c r="H231" s="88"/>
    </row>
    <row r="232" spans="8:8">
      <c r="H232" s="88"/>
    </row>
    <row r="233" spans="8:8">
      <c r="H233" s="88"/>
    </row>
    <row r="234" spans="8:8">
      <c r="H234" s="88"/>
    </row>
    <row r="235" spans="8:8">
      <c r="H235" s="88"/>
    </row>
    <row r="236" spans="8:8">
      <c r="H236" s="88"/>
    </row>
    <row r="237" spans="8:8">
      <c r="H237" s="88"/>
    </row>
    <row r="238" spans="8:8">
      <c r="H238" s="88"/>
    </row>
    <row r="239" spans="8:8">
      <c r="H239" s="88"/>
    </row>
    <row r="240" spans="8:8">
      <c r="H240" s="88"/>
    </row>
    <row r="241" spans="8:8">
      <c r="H241" s="88"/>
    </row>
    <row r="242" spans="8:8">
      <c r="H242" s="88"/>
    </row>
    <row r="243" spans="8:8">
      <c r="H243" s="88"/>
    </row>
    <row r="244" spans="8:8">
      <c r="H244" s="88"/>
    </row>
    <row r="245" spans="8:8">
      <c r="H245" s="88"/>
    </row>
    <row r="246" spans="8:8">
      <c r="H246" s="88"/>
    </row>
    <row r="247" spans="8:8">
      <c r="H247" s="88"/>
    </row>
    <row r="248" spans="8:8">
      <c r="H248" s="88"/>
    </row>
    <row r="249" spans="8:8">
      <c r="H249" s="88"/>
    </row>
    <row r="250" spans="8:8">
      <c r="H250" s="88"/>
    </row>
    <row r="251" spans="8:8">
      <c r="H251" s="88"/>
    </row>
    <row r="252" spans="8:8">
      <c r="H252" s="88"/>
    </row>
    <row r="253" spans="8:8">
      <c r="H253" s="88"/>
    </row>
    <row r="254" spans="8:8">
      <c r="H254" s="88"/>
    </row>
    <row r="255" spans="8:8">
      <c r="H255" s="88"/>
    </row>
    <row r="256" spans="8:8">
      <c r="H256" s="88"/>
    </row>
    <row r="257" spans="8:8">
      <c r="H257" s="88"/>
    </row>
    <row r="258" spans="8:8">
      <c r="H258" s="88"/>
    </row>
    <row r="259" spans="8:8">
      <c r="H259" s="88"/>
    </row>
    <row r="260" spans="8:8">
      <c r="H260" s="88"/>
    </row>
    <row r="261" spans="8:8">
      <c r="H261" s="88"/>
    </row>
    <row r="262" spans="8:8">
      <c r="H262" s="88"/>
    </row>
    <row r="263" spans="8:8">
      <c r="H263" s="88"/>
    </row>
    <row r="264" spans="8:8">
      <c r="H264" s="88"/>
    </row>
    <row r="265" spans="8:8">
      <c r="H265" s="88"/>
    </row>
    <row r="266" spans="8:8">
      <c r="H266" s="88"/>
    </row>
    <row r="267" spans="8:8">
      <c r="H267" s="88"/>
    </row>
    <row r="268" spans="8:8">
      <c r="H268" s="88"/>
    </row>
    <row r="269" spans="8:8">
      <c r="H269" s="88"/>
    </row>
    <row r="270" spans="8:8">
      <c r="H270" s="88"/>
    </row>
    <row r="271" spans="8:8">
      <c r="H271" s="88"/>
    </row>
    <row r="272" spans="8:8">
      <c r="H272" s="88"/>
    </row>
    <row r="273" spans="8:8">
      <c r="H273" s="88"/>
    </row>
    <row r="274" spans="8:8">
      <c r="H274" s="88"/>
    </row>
    <row r="275" spans="8:8">
      <c r="H275" s="88"/>
    </row>
    <row r="276" spans="8:8">
      <c r="H276" s="88"/>
    </row>
    <row r="277" spans="8:8">
      <c r="H277" s="88"/>
    </row>
    <row r="278" spans="8:8">
      <c r="H278" s="88"/>
    </row>
    <row r="279" spans="8:8">
      <c r="H279" s="88"/>
    </row>
    <row r="280" spans="8:8">
      <c r="H280" s="88"/>
    </row>
    <row r="281" spans="8:8">
      <c r="H281" s="88"/>
    </row>
    <row r="282" spans="8:8">
      <c r="H282" s="88"/>
    </row>
    <row r="283" spans="8:8">
      <c r="H283" s="88"/>
    </row>
    <row r="284" spans="8:8">
      <c r="H284" s="88"/>
    </row>
    <row r="285" spans="8:8">
      <c r="H285" s="88"/>
    </row>
    <row r="286" spans="8:8">
      <c r="H286" s="88"/>
    </row>
    <row r="287" spans="8:8">
      <c r="H287" s="88"/>
    </row>
    <row r="288" spans="8:8">
      <c r="H288" s="88"/>
    </row>
    <row r="289" spans="8:8">
      <c r="H289" s="88"/>
    </row>
    <row r="290" spans="8:8">
      <c r="H290" s="88"/>
    </row>
    <row r="291" spans="8:8">
      <c r="H291" s="88"/>
    </row>
    <row r="292" spans="8:8">
      <c r="H292" s="88"/>
    </row>
    <row r="293" spans="8:8">
      <c r="H293" s="88"/>
    </row>
    <row r="294" spans="8:8">
      <c r="H294" s="88"/>
    </row>
    <row r="295" spans="8:8">
      <c r="H295" s="88"/>
    </row>
    <row r="296" spans="8:8">
      <c r="H296" s="88"/>
    </row>
    <row r="297" spans="8:8">
      <c r="H297" s="88"/>
    </row>
    <row r="298" spans="8:8">
      <c r="H298" s="88"/>
    </row>
    <row r="299" spans="8:8">
      <c r="H299" s="88"/>
    </row>
    <row r="300" spans="8:8">
      <c r="H300" s="88"/>
    </row>
    <row r="301" spans="8:8">
      <c r="H301" s="88"/>
    </row>
    <row r="302" spans="8:8">
      <c r="H302" s="88"/>
    </row>
    <row r="303" spans="8:8">
      <c r="H303" s="88"/>
    </row>
    <row r="304" spans="8:8">
      <c r="H304" s="88"/>
    </row>
    <row r="305" spans="8:8">
      <c r="H305" s="88"/>
    </row>
    <row r="306" spans="8:8">
      <c r="H306" s="88"/>
    </row>
    <row r="307" spans="8:8">
      <c r="H307" s="88"/>
    </row>
    <row r="308" spans="8:8">
      <c r="H308" s="88"/>
    </row>
    <row r="309" spans="8:8">
      <c r="H309" s="88"/>
    </row>
    <row r="310" spans="8:8">
      <c r="H310" s="88"/>
    </row>
    <row r="311" spans="8:8">
      <c r="H311" s="88"/>
    </row>
    <row r="312" spans="8:8">
      <c r="H312" s="88"/>
    </row>
    <row r="313" spans="8:8">
      <c r="H313" s="88"/>
    </row>
    <row r="314" spans="8:8">
      <c r="H314" s="88"/>
    </row>
    <row r="315" spans="8:8">
      <c r="H315" s="88"/>
    </row>
    <row r="316" spans="8:8">
      <c r="H316" s="88"/>
    </row>
    <row r="317" spans="8:8">
      <c r="H317" s="88"/>
    </row>
    <row r="318" spans="8:8">
      <c r="H318" s="88"/>
    </row>
    <row r="319" spans="8:8">
      <c r="H319" s="88"/>
    </row>
    <row r="320" spans="8:8">
      <c r="H320" s="88"/>
    </row>
    <row r="321" spans="8:8">
      <c r="H321" s="88"/>
    </row>
    <row r="322" spans="8:8">
      <c r="H322" s="88"/>
    </row>
    <row r="323" spans="8:8">
      <c r="H323" s="88"/>
    </row>
    <row r="324" spans="8:8">
      <c r="H324" s="88"/>
    </row>
    <row r="325" spans="8:8">
      <c r="H325" s="88"/>
    </row>
    <row r="326" spans="8:8">
      <c r="H326" s="88"/>
    </row>
    <row r="327" spans="8:8">
      <c r="H327" s="88"/>
    </row>
    <row r="328" spans="8:8">
      <c r="H328" s="88"/>
    </row>
    <row r="329" spans="8:8">
      <c r="H329" s="88"/>
    </row>
    <row r="330" spans="8:8">
      <c r="H330" s="88"/>
    </row>
    <row r="331" spans="8:8">
      <c r="H331" s="88"/>
    </row>
    <row r="332" spans="8:8">
      <c r="H332" s="88"/>
    </row>
    <row r="333" spans="8:8">
      <c r="H333" s="88"/>
    </row>
    <row r="334" spans="8:8">
      <c r="H334" s="88"/>
    </row>
    <row r="335" spans="8:8">
      <c r="H335" s="88"/>
    </row>
    <row r="336" spans="8:8">
      <c r="H336" s="88"/>
    </row>
    <row r="337" spans="8:8">
      <c r="H337" s="88"/>
    </row>
    <row r="338" spans="8:8">
      <c r="H338" s="88"/>
    </row>
    <row r="339" spans="8:8">
      <c r="H339" s="88"/>
    </row>
    <row r="340" spans="8:8">
      <c r="H340" s="88"/>
    </row>
    <row r="341" spans="8:8">
      <c r="H341" s="88"/>
    </row>
    <row r="342" spans="8:8">
      <c r="H342" s="88"/>
    </row>
    <row r="343" spans="8:8">
      <c r="H343" s="88"/>
    </row>
    <row r="344" spans="8:8">
      <c r="H344" s="88"/>
    </row>
    <row r="345" spans="8:8">
      <c r="H345" s="88"/>
    </row>
    <row r="346" spans="8:8">
      <c r="H346" s="88"/>
    </row>
    <row r="347" spans="8:8">
      <c r="H347" s="88"/>
    </row>
    <row r="348" spans="8:8">
      <c r="H348" s="88"/>
    </row>
    <row r="349" spans="8:8">
      <c r="H349" s="88"/>
    </row>
    <row r="350" spans="8:8">
      <c r="H350" s="88"/>
    </row>
    <row r="351" spans="8:8">
      <c r="H351" s="88"/>
    </row>
    <row r="352" spans="8:8">
      <c r="H352" s="88"/>
    </row>
    <row r="353" spans="8:8">
      <c r="H353" s="88"/>
    </row>
    <row r="354" spans="8:8">
      <c r="H354" s="88"/>
    </row>
    <row r="355" spans="8:8">
      <c r="H355" s="88"/>
    </row>
    <row r="356" spans="8:8">
      <c r="H356" s="88"/>
    </row>
    <row r="357" spans="8:8">
      <c r="H357" s="88"/>
    </row>
    <row r="358" spans="8:8">
      <c r="H358" s="88"/>
    </row>
    <row r="359" spans="8:8">
      <c r="H359" s="88"/>
    </row>
    <row r="360" spans="8:8">
      <c r="H360" s="88"/>
    </row>
    <row r="361" spans="8:8">
      <c r="H361" s="88"/>
    </row>
    <row r="362" spans="8:8">
      <c r="H362" s="88"/>
    </row>
    <row r="363" spans="8:8">
      <c r="H363" s="88"/>
    </row>
    <row r="364" spans="8:8">
      <c r="H364" s="88"/>
    </row>
    <row r="365" spans="8:8">
      <c r="H365" s="88"/>
    </row>
    <row r="366" spans="8:8">
      <c r="H366" s="88"/>
    </row>
    <row r="367" spans="8:8">
      <c r="H367" s="88"/>
    </row>
    <row r="368" spans="8:8">
      <c r="H368" s="88"/>
    </row>
    <row r="369" spans="8:8">
      <c r="H369" s="88"/>
    </row>
    <row r="370" spans="8:8">
      <c r="H370" s="88"/>
    </row>
    <row r="371" spans="8:8">
      <c r="H371" s="88"/>
    </row>
    <row r="372" spans="8:8">
      <c r="H372" s="88"/>
    </row>
    <row r="373" spans="8:8">
      <c r="H373" s="88"/>
    </row>
    <row r="374" spans="8:8">
      <c r="H374" s="88"/>
    </row>
    <row r="375" spans="8:8">
      <c r="H375" s="88"/>
    </row>
    <row r="376" spans="8:8">
      <c r="H376" s="88"/>
    </row>
    <row r="377" spans="8:8">
      <c r="H377" s="88"/>
    </row>
    <row r="378" spans="8:8">
      <c r="H378" s="88"/>
    </row>
    <row r="379" spans="8:8">
      <c r="H379" s="88"/>
    </row>
    <row r="380" spans="8:8">
      <c r="H380" s="88"/>
    </row>
    <row r="381" spans="8:8">
      <c r="H381" s="88"/>
    </row>
    <row r="382" spans="8:8">
      <c r="H382" s="88"/>
    </row>
    <row r="383" spans="8:8">
      <c r="H383" s="88"/>
    </row>
    <row r="384" spans="8:8">
      <c r="H384" s="88"/>
    </row>
    <row r="385" spans="8:8">
      <c r="H385" s="88"/>
    </row>
    <row r="386" spans="8:8">
      <c r="H386" s="88"/>
    </row>
    <row r="387" spans="8:8">
      <c r="H387" s="88"/>
    </row>
    <row r="388" spans="8:8">
      <c r="H388" s="88"/>
    </row>
    <row r="389" spans="8:8">
      <c r="H389" s="88"/>
    </row>
    <row r="390" spans="8:8">
      <c r="H390" s="88"/>
    </row>
    <row r="391" spans="8:8">
      <c r="H391" s="88"/>
    </row>
    <row r="392" spans="8:8">
      <c r="H392" s="88"/>
    </row>
    <row r="393" spans="8:8">
      <c r="H393" s="88"/>
    </row>
    <row r="394" spans="8:8">
      <c r="H394" s="88"/>
    </row>
    <row r="395" spans="8:8">
      <c r="H395" s="88"/>
    </row>
    <row r="396" spans="8:8">
      <c r="H396" s="88"/>
    </row>
    <row r="397" spans="8:8">
      <c r="H397" s="88"/>
    </row>
    <row r="398" spans="8:8">
      <c r="H398" s="88"/>
    </row>
    <row r="399" spans="8:8">
      <c r="H399" s="88"/>
    </row>
    <row r="400" spans="8:8">
      <c r="H400" s="88"/>
    </row>
    <row r="401" spans="8:8">
      <c r="H401" s="88"/>
    </row>
    <row r="402" spans="8:8">
      <c r="H402" s="88"/>
    </row>
    <row r="403" spans="8:8">
      <c r="H403" s="88"/>
    </row>
    <row r="404" spans="8:8">
      <c r="H404" s="88"/>
    </row>
    <row r="405" spans="8:8">
      <c r="H405" s="88"/>
    </row>
    <row r="406" spans="8:8">
      <c r="H406" s="88"/>
    </row>
    <row r="407" spans="8:8">
      <c r="H407" s="88"/>
    </row>
    <row r="408" spans="8:8">
      <c r="H408" s="88"/>
    </row>
    <row r="409" spans="8:8">
      <c r="H409" s="88"/>
    </row>
    <row r="410" spans="8:8">
      <c r="H410" s="88"/>
    </row>
    <row r="411" spans="8:8">
      <c r="H411" s="88"/>
    </row>
    <row r="412" spans="8:8">
      <c r="H412" s="88"/>
    </row>
    <row r="413" spans="8:8">
      <c r="H413" s="88"/>
    </row>
    <row r="414" spans="8:8">
      <c r="H414" s="88"/>
    </row>
    <row r="415" spans="8:8">
      <c r="H415" s="88"/>
    </row>
    <row r="416" spans="8:8">
      <c r="H416" s="88"/>
    </row>
    <row r="417" spans="8:8">
      <c r="H417" s="88"/>
    </row>
    <row r="418" spans="8:8">
      <c r="H418" s="88"/>
    </row>
    <row r="419" spans="8:8">
      <c r="H419" s="88"/>
    </row>
    <row r="420" spans="8:8">
      <c r="H420" s="88"/>
    </row>
    <row r="421" spans="8:8">
      <c r="H421" s="88"/>
    </row>
    <row r="422" spans="8:8">
      <c r="H422" s="88"/>
    </row>
    <row r="423" spans="8:8">
      <c r="H423" s="88"/>
    </row>
    <row r="424" spans="8:8">
      <c r="H424" s="88"/>
    </row>
    <row r="425" spans="8:8">
      <c r="H425" s="88"/>
    </row>
    <row r="426" spans="8:8">
      <c r="H426" s="88"/>
    </row>
    <row r="427" spans="8:8">
      <c r="H427" s="88"/>
    </row>
    <row r="428" spans="8:8">
      <c r="H428" s="88"/>
    </row>
    <row r="429" spans="8:8">
      <c r="H429" s="88"/>
    </row>
    <row r="430" spans="8:8">
      <c r="H430" s="88"/>
    </row>
    <row r="431" spans="8:8">
      <c r="H431" s="88"/>
    </row>
    <row r="432" spans="8:8">
      <c r="H432" s="88"/>
    </row>
    <row r="433" spans="8:8">
      <c r="H433" s="88"/>
    </row>
    <row r="434" spans="8:8">
      <c r="H434" s="88"/>
    </row>
    <row r="435" spans="8:8">
      <c r="H435" s="88"/>
    </row>
    <row r="436" spans="8:8">
      <c r="H436" s="88"/>
    </row>
    <row r="437" spans="8:8">
      <c r="H437" s="88"/>
    </row>
    <row r="438" spans="8:8">
      <c r="H438" s="88"/>
    </row>
    <row r="439" spans="8:8">
      <c r="H439" s="88"/>
    </row>
    <row r="440" spans="8:8">
      <c r="H440" s="88"/>
    </row>
    <row r="441" spans="8:8">
      <c r="H441" s="88"/>
    </row>
    <row r="442" spans="8:8">
      <c r="H442" s="88"/>
    </row>
    <row r="443" spans="8:8">
      <c r="H443" s="88"/>
    </row>
    <row r="444" spans="8:8">
      <c r="H444" s="88"/>
    </row>
    <row r="445" spans="8:8">
      <c r="H445" s="88"/>
    </row>
    <row r="446" spans="8:8">
      <c r="H446" s="88"/>
    </row>
    <row r="447" spans="8:8">
      <c r="H447" s="88"/>
    </row>
    <row r="448" spans="8:8">
      <c r="H448" s="88"/>
    </row>
    <row r="449" spans="8:8">
      <c r="H449" s="88"/>
    </row>
    <row r="450" spans="8:8">
      <c r="H450" s="88"/>
    </row>
    <row r="451" spans="8:8">
      <c r="H451" s="88"/>
    </row>
    <row r="452" spans="8:8">
      <c r="H452" s="88"/>
    </row>
    <row r="453" spans="8:8">
      <c r="H453" s="88"/>
    </row>
    <row r="454" spans="8:8">
      <c r="H454" s="88"/>
    </row>
    <row r="455" spans="8:8">
      <c r="H455" s="88"/>
    </row>
    <row r="456" spans="8:8">
      <c r="H456" s="88"/>
    </row>
    <row r="457" spans="8:8">
      <c r="H457" s="88"/>
    </row>
    <row r="458" spans="8:8">
      <c r="H458" s="88"/>
    </row>
    <row r="459" spans="8:8">
      <c r="H459" s="88"/>
    </row>
    <row r="460" spans="8:8">
      <c r="H460" s="88"/>
    </row>
    <row r="461" spans="8:8">
      <c r="H461" s="88"/>
    </row>
    <row r="462" spans="8:8">
      <c r="H462" s="88"/>
    </row>
    <row r="463" spans="8:8">
      <c r="H463" s="88"/>
    </row>
    <row r="464" spans="8:8">
      <c r="H464" s="88"/>
    </row>
    <row r="465" spans="8:8">
      <c r="H465" s="88"/>
    </row>
    <row r="466" spans="8:8">
      <c r="H466" s="88"/>
    </row>
    <row r="467" spans="8:8">
      <c r="H467" s="88"/>
    </row>
    <row r="468" spans="8:8">
      <c r="H468" s="88"/>
    </row>
    <row r="469" spans="8:8">
      <c r="H469" s="88"/>
    </row>
    <row r="470" spans="8:8">
      <c r="H470" s="88"/>
    </row>
    <row r="471" spans="8:8">
      <c r="H471" s="88"/>
    </row>
    <row r="472" spans="8:8">
      <c r="H472" s="88"/>
    </row>
    <row r="473" spans="8:8">
      <c r="H473" s="88"/>
    </row>
    <row r="474" spans="8:8">
      <c r="H474" s="88"/>
    </row>
    <row r="475" spans="8:8">
      <c r="H475" s="88"/>
    </row>
    <row r="476" spans="8:8">
      <c r="H476" s="88"/>
    </row>
    <row r="477" spans="8:8">
      <c r="H477" s="88"/>
    </row>
    <row r="478" spans="8:8">
      <c r="H478" s="88"/>
    </row>
    <row r="479" spans="8:8">
      <c r="H479" s="88"/>
    </row>
    <row r="480" spans="8:8">
      <c r="H480" s="88"/>
    </row>
    <row r="481" spans="8:8">
      <c r="H481" s="88"/>
    </row>
    <row r="482" spans="8:8">
      <c r="H482" s="88"/>
    </row>
    <row r="483" spans="8:8">
      <c r="H483" s="88"/>
    </row>
    <row r="484" spans="8:8">
      <c r="H484" s="88"/>
    </row>
    <row r="485" spans="8:8">
      <c r="H485" s="88"/>
    </row>
    <row r="486" spans="8:8">
      <c r="H486" s="88"/>
    </row>
    <row r="487" spans="8:8">
      <c r="H487" s="88"/>
    </row>
    <row r="488" spans="8:8">
      <c r="H488" s="88"/>
    </row>
    <row r="489" spans="8:8">
      <c r="H489" s="88"/>
    </row>
    <row r="490" spans="8:8">
      <c r="H490" s="88"/>
    </row>
    <row r="491" spans="8:8">
      <c r="H491" s="88"/>
    </row>
    <row r="492" spans="8:8">
      <c r="H492" s="88"/>
    </row>
    <row r="493" spans="8:8">
      <c r="H493" s="88"/>
    </row>
    <row r="494" spans="8:8">
      <c r="H494" s="88"/>
    </row>
    <row r="495" spans="8:8">
      <c r="H495" s="88"/>
    </row>
    <row r="496" spans="8:8">
      <c r="H496" s="88"/>
    </row>
    <row r="497" spans="8:8">
      <c r="H497" s="88"/>
    </row>
    <row r="498" spans="8:8">
      <c r="H498" s="88"/>
    </row>
    <row r="499" spans="8:8">
      <c r="H499" s="88"/>
    </row>
    <row r="500" spans="8:8">
      <c r="H500" s="88"/>
    </row>
    <row r="501" spans="8:8">
      <c r="H501" s="88"/>
    </row>
    <row r="502" spans="8:8">
      <c r="H502" s="88"/>
    </row>
    <row r="503" spans="8:8">
      <c r="H503" s="88"/>
    </row>
    <row r="504" spans="8:8">
      <c r="H504" s="88"/>
    </row>
    <row r="505" spans="8:8">
      <c r="H505" s="88"/>
    </row>
    <row r="506" spans="8:8">
      <c r="H506" s="88"/>
    </row>
    <row r="507" spans="8:8">
      <c r="H507" s="88"/>
    </row>
    <row r="508" spans="8:8">
      <c r="H508" s="88"/>
    </row>
    <row r="509" spans="8:8">
      <c r="H509" s="88"/>
    </row>
    <row r="510" spans="8:8">
      <c r="H510" s="88"/>
    </row>
    <row r="511" spans="8:8">
      <c r="H511" s="88"/>
    </row>
    <row r="512" spans="8:8">
      <c r="H512" s="88"/>
    </row>
    <row r="513" spans="8:8">
      <c r="H513" s="88"/>
    </row>
    <row r="514" spans="8:8">
      <c r="H514" s="88"/>
    </row>
    <row r="515" spans="8:8">
      <c r="H515" s="88"/>
    </row>
    <row r="516" spans="8:8">
      <c r="H516" s="88"/>
    </row>
    <row r="517" spans="8:8">
      <c r="H517" s="88"/>
    </row>
    <row r="518" spans="8:8">
      <c r="H518" s="88"/>
    </row>
    <row r="519" spans="8:8">
      <c r="H519" s="88"/>
    </row>
    <row r="520" spans="8:8">
      <c r="H520" s="88"/>
    </row>
    <row r="521" spans="8:8">
      <c r="H521" s="88"/>
    </row>
    <row r="522" spans="8:8">
      <c r="H522" s="88"/>
    </row>
    <row r="523" spans="8:8">
      <c r="H523" s="88"/>
    </row>
    <row r="524" spans="8:8">
      <c r="H524" s="88"/>
    </row>
    <row r="525" spans="8:8">
      <c r="H525" s="88"/>
    </row>
    <row r="526" spans="8:8">
      <c r="H526" s="88"/>
    </row>
    <row r="527" spans="8:8">
      <c r="H527" s="88"/>
    </row>
    <row r="528" spans="8:8">
      <c r="H528" s="88"/>
    </row>
    <row r="529" spans="8:8">
      <c r="H529" s="88"/>
    </row>
    <row r="530" spans="8:8">
      <c r="H530" s="88"/>
    </row>
    <row r="531" spans="8:8">
      <c r="H531" s="88"/>
    </row>
    <row r="532" spans="8:8">
      <c r="H532" s="88"/>
    </row>
    <row r="533" spans="8:8">
      <c r="H533" s="88"/>
    </row>
    <row r="534" spans="8:8">
      <c r="H534" s="88"/>
    </row>
    <row r="535" spans="8:8">
      <c r="H535" s="88"/>
    </row>
    <row r="536" spans="8:8">
      <c r="H536" s="88"/>
    </row>
    <row r="537" spans="8:8">
      <c r="H537" s="88"/>
    </row>
    <row r="538" spans="8:8">
      <c r="H538" s="88"/>
    </row>
    <row r="539" spans="8:8">
      <c r="H539" s="88"/>
    </row>
    <row r="540" spans="8:8">
      <c r="H540" s="88"/>
    </row>
    <row r="541" spans="8:8">
      <c r="H541" s="88"/>
    </row>
    <row r="542" spans="8:8">
      <c r="H542" s="88"/>
    </row>
    <row r="543" spans="8:8">
      <c r="H543" s="88"/>
    </row>
    <row r="544" spans="8:8">
      <c r="H544" s="88"/>
    </row>
    <row r="545" spans="8:8">
      <c r="H545" s="88"/>
    </row>
    <row r="546" spans="8:8">
      <c r="H546" s="88"/>
    </row>
    <row r="547" spans="8:8">
      <c r="H547" s="88"/>
    </row>
    <row r="548" spans="8:8">
      <c r="H548" s="88"/>
    </row>
    <row r="549" spans="8:8">
      <c r="H549" s="88"/>
    </row>
    <row r="550" spans="8:8">
      <c r="H550" s="88"/>
    </row>
    <row r="551" spans="8:8">
      <c r="H551" s="88"/>
    </row>
    <row r="552" spans="8:8">
      <c r="H552" s="88"/>
    </row>
    <row r="553" spans="8:8">
      <c r="H553" s="88"/>
    </row>
    <row r="554" spans="8:8">
      <c r="H554" s="88"/>
    </row>
    <row r="555" spans="8:8">
      <c r="H555" s="88"/>
    </row>
    <row r="556" spans="8:8">
      <c r="H556" s="88"/>
    </row>
    <row r="557" spans="8:8">
      <c r="H557" s="88"/>
    </row>
    <row r="558" spans="8:8">
      <c r="H558" s="88"/>
    </row>
    <row r="559" spans="8:8">
      <c r="H559" s="88"/>
    </row>
    <row r="560" spans="8:8">
      <c r="H560" s="88"/>
    </row>
    <row r="561" spans="8:8">
      <c r="H561" s="88"/>
    </row>
    <row r="562" spans="8:8">
      <c r="H562" s="88"/>
    </row>
    <row r="563" spans="8:8">
      <c r="H563" s="88"/>
    </row>
    <row r="564" spans="8:8">
      <c r="H564" s="88"/>
    </row>
    <row r="565" spans="8:8">
      <c r="H565" s="88"/>
    </row>
    <row r="566" spans="8:8">
      <c r="H566" s="88"/>
    </row>
    <row r="567" spans="8:8">
      <c r="H567" s="88"/>
    </row>
    <row r="568" spans="8:8">
      <c r="H568" s="88"/>
    </row>
    <row r="569" spans="8:8">
      <c r="H569" s="88"/>
    </row>
    <row r="570" spans="8:8">
      <c r="H570" s="88"/>
    </row>
    <row r="571" spans="8:8">
      <c r="H571" s="88"/>
    </row>
    <row r="572" spans="8:8">
      <c r="H572" s="88"/>
    </row>
    <row r="573" spans="8:8">
      <c r="H573" s="88"/>
    </row>
    <row r="574" spans="8:8">
      <c r="H574" s="88"/>
    </row>
    <row r="575" spans="8:8">
      <c r="H575" s="88"/>
    </row>
    <row r="576" spans="8:8">
      <c r="H576" s="88"/>
    </row>
    <row r="577" spans="8:8">
      <c r="H577" s="88"/>
    </row>
    <row r="578" spans="8:8">
      <c r="H578" s="88"/>
    </row>
    <row r="579" spans="8:8">
      <c r="H579" s="88"/>
    </row>
    <row r="580" spans="8:8">
      <c r="H580" s="88"/>
    </row>
    <row r="581" spans="8:8">
      <c r="H581" s="88"/>
    </row>
    <row r="582" spans="8:8">
      <c r="H582" s="88"/>
    </row>
    <row r="583" spans="8:8">
      <c r="H583" s="88"/>
    </row>
    <row r="584" spans="8:8">
      <c r="H584" s="88"/>
    </row>
    <row r="585" spans="8:8">
      <c r="H585" s="88"/>
    </row>
    <row r="586" spans="8:8">
      <c r="H586" s="88"/>
    </row>
    <row r="587" spans="8:8">
      <c r="H587" s="88"/>
    </row>
    <row r="588" spans="8:8">
      <c r="H588" s="88"/>
    </row>
    <row r="589" spans="8:8">
      <c r="H589" s="88"/>
    </row>
    <row r="590" spans="8:8">
      <c r="H590" s="88"/>
    </row>
    <row r="591" spans="8:8">
      <c r="H591" s="88"/>
    </row>
    <row r="592" spans="8:8">
      <c r="H592" s="88"/>
    </row>
    <row r="593" spans="8:8">
      <c r="H593" s="88"/>
    </row>
    <row r="594" spans="8:8">
      <c r="H594" s="88"/>
    </row>
    <row r="595" spans="8:8">
      <c r="H595" s="88"/>
    </row>
    <row r="596" spans="8:8">
      <c r="H596" s="88"/>
    </row>
    <row r="597" spans="8:8">
      <c r="H597" s="88"/>
    </row>
    <row r="598" spans="8:8">
      <c r="H598" s="88"/>
    </row>
    <row r="599" spans="8:8">
      <c r="H599" s="88"/>
    </row>
    <row r="600" spans="8:8">
      <c r="H600" s="88"/>
    </row>
    <row r="601" spans="8:8">
      <c r="H601" s="88"/>
    </row>
    <row r="602" spans="8:8">
      <c r="H602" s="88"/>
    </row>
    <row r="603" spans="8:8">
      <c r="H603" s="88"/>
    </row>
    <row r="604" spans="8:8">
      <c r="H604" s="88"/>
    </row>
    <row r="605" spans="8:8">
      <c r="H605" s="88"/>
    </row>
    <row r="606" spans="8:8">
      <c r="H606" s="88"/>
    </row>
    <row r="607" spans="8:8">
      <c r="H607" s="88"/>
    </row>
    <row r="608" spans="8:8">
      <c r="H608" s="88"/>
    </row>
    <row r="609" spans="8:8">
      <c r="H609" s="88"/>
    </row>
    <row r="610" spans="8:8">
      <c r="H610" s="88"/>
    </row>
    <row r="611" spans="8:8">
      <c r="H611" s="88"/>
    </row>
    <row r="612" spans="8:8">
      <c r="H612" s="88"/>
    </row>
    <row r="613" spans="8:8">
      <c r="H613" s="88"/>
    </row>
    <row r="614" spans="8:8">
      <c r="H614" s="88"/>
    </row>
    <row r="615" spans="8:8">
      <c r="H615" s="88"/>
    </row>
    <row r="616" spans="8:8">
      <c r="H616" s="88"/>
    </row>
    <row r="617" spans="8:8">
      <c r="H617" s="88"/>
    </row>
    <row r="618" spans="8:8">
      <c r="H618" s="88"/>
    </row>
    <row r="619" spans="8:8">
      <c r="H619" s="88"/>
    </row>
    <row r="620" spans="8:8">
      <c r="H620" s="88"/>
    </row>
    <row r="621" spans="8:8">
      <c r="H621" s="88"/>
    </row>
    <row r="622" spans="8:8">
      <c r="H622" s="88"/>
    </row>
    <row r="623" spans="8:8">
      <c r="H623" s="88"/>
    </row>
    <row r="624" spans="8:8">
      <c r="H624" s="88"/>
    </row>
    <row r="625" spans="8:8">
      <c r="H625" s="88"/>
    </row>
    <row r="626" spans="8:8">
      <c r="H626" s="88"/>
    </row>
    <row r="627" spans="8:8">
      <c r="H627" s="88"/>
    </row>
    <row r="628" spans="8:8">
      <c r="H628" s="88"/>
    </row>
    <row r="629" spans="8:8">
      <c r="H629" s="88"/>
    </row>
    <row r="630" spans="8:8">
      <c r="H630" s="88"/>
    </row>
    <row r="631" spans="8:8">
      <c r="H631" s="88"/>
    </row>
    <row r="632" spans="8:8">
      <c r="H632" s="88"/>
    </row>
    <row r="633" spans="8:8">
      <c r="H633" s="88"/>
    </row>
    <row r="634" spans="8:8">
      <c r="H634" s="88"/>
    </row>
    <row r="635" spans="8:8">
      <c r="H635" s="88"/>
    </row>
    <row r="636" spans="8:8">
      <c r="H636" s="88"/>
    </row>
    <row r="637" spans="8:8">
      <c r="H637" s="88"/>
    </row>
    <row r="638" spans="8:8">
      <c r="H638" s="88"/>
    </row>
    <row r="639" spans="8:8">
      <c r="H639" s="88"/>
    </row>
    <row r="640" spans="8:8">
      <c r="H640" s="88"/>
    </row>
    <row r="641" spans="8:8">
      <c r="H641" s="88"/>
    </row>
    <row r="642" spans="8:8">
      <c r="H642" s="88"/>
    </row>
    <row r="643" spans="8:8">
      <c r="H643" s="88"/>
    </row>
    <row r="644" spans="8:8">
      <c r="H644" s="88"/>
    </row>
    <row r="645" spans="8:8">
      <c r="H645" s="88"/>
    </row>
    <row r="646" spans="8:8">
      <c r="H646" s="88"/>
    </row>
    <row r="647" spans="8:8">
      <c r="H647" s="88"/>
    </row>
    <row r="648" spans="8:8">
      <c r="H648" s="88"/>
    </row>
    <row r="649" spans="8:8">
      <c r="H649" s="88"/>
    </row>
    <row r="650" spans="8:8">
      <c r="H650" s="88"/>
    </row>
    <row r="651" spans="8:8">
      <c r="H651" s="88"/>
    </row>
    <row r="652" spans="8:8">
      <c r="H652" s="88"/>
    </row>
    <row r="653" spans="8:8">
      <c r="H653" s="88"/>
    </row>
    <row r="654" spans="8:8">
      <c r="H654" s="88"/>
    </row>
    <row r="655" spans="8:8">
      <c r="H655" s="88"/>
    </row>
    <row r="656" spans="8:8">
      <c r="H656" s="88"/>
    </row>
    <row r="657" spans="8:8">
      <c r="H657" s="88"/>
    </row>
    <row r="658" spans="8:8">
      <c r="H658" s="88"/>
    </row>
    <row r="659" spans="8:8">
      <c r="H659" s="88"/>
    </row>
    <row r="660" spans="8:8">
      <c r="H660" s="88"/>
    </row>
    <row r="661" spans="8:8">
      <c r="H661" s="88"/>
    </row>
    <row r="662" spans="8:8">
      <c r="H662" s="88"/>
    </row>
    <row r="663" spans="8:8">
      <c r="H663" s="88"/>
    </row>
    <row r="664" spans="8:8">
      <c r="H664" s="88"/>
    </row>
    <row r="665" spans="8:8">
      <c r="H665" s="88"/>
    </row>
    <row r="666" spans="8:8">
      <c r="H666" s="88"/>
    </row>
    <row r="667" spans="8:8">
      <c r="H667" s="88"/>
    </row>
    <row r="668" spans="8:8">
      <c r="H668" s="88"/>
    </row>
    <row r="669" spans="8:8">
      <c r="H669" s="88"/>
    </row>
    <row r="670" spans="8:8">
      <c r="H670" s="88"/>
    </row>
    <row r="671" spans="8:8">
      <c r="H671" s="88"/>
    </row>
    <row r="672" spans="8:8">
      <c r="H672" s="88"/>
    </row>
    <row r="673" spans="8:8">
      <c r="H673" s="88"/>
    </row>
    <row r="674" spans="8:8">
      <c r="H674" s="88"/>
    </row>
    <row r="675" spans="8:8">
      <c r="H675" s="88"/>
    </row>
    <row r="676" spans="8:8">
      <c r="H676" s="88"/>
    </row>
    <row r="677" spans="8:8">
      <c r="H677" s="88"/>
    </row>
    <row r="678" spans="8:8">
      <c r="H678" s="88"/>
    </row>
    <row r="679" spans="8:8">
      <c r="H679" s="88"/>
    </row>
    <row r="680" spans="8:8">
      <c r="H680" s="88"/>
    </row>
    <row r="681" spans="8:8">
      <c r="H681" s="88"/>
    </row>
    <row r="682" spans="8:8">
      <c r="H682" s="88"/>
    </row>
    <row r="683" spans="8:8">
      <c r="H683" s="88"/>
    </row>
    <row r="684" spans="8:8">
      <c r="H684" s="88"/>
    </row>
    <row r="685" spans="8:8">
      <c r="H685" s="88"/>
    </row>
    <row r="686" spans="8:8">
      <c r="H686" s="88"/>
    </row>
    <row r="687" spans="8:8">
      <c r="H687" s="88"/>
    </row>
    <row r="688" spans="8:8">
      <c r="H688" s="88"/>
    </row>
    <row r="689" spans="8:8">
      <c r="H689" s="88"/>
    </row>
    <row r="690" spans="8:8">
      <c r="H690" s="88"/>
    </row>
    <row r="691" spans="8:8">
      <c r="H691" s="88"/>
    </row>
    <row r="692" spans="8:8">
      <c r="H692" s="88"/>
    </row>
    <row r="693" spans="8:8">
      <c r="H693" s="88"/>
    </row>
    <row r="694" spans="8:8">
      <c r="H694" s="88"/>
    </row>
    <row r="695" spans="8:8">
      <c r="H695" s="88"/>
    </row>
    <row r="696" spans="8:8">
      <c r="H696" s="88"/>
    </row>
    <row r="697" spans="8:8">
      <c r="H697" s="88"/>
    </row>
    <row r="698" spans="8:8">
      <c r="H698" s="88"/>
    </row>
    <row r="699" spans="8:8">
      <c r="H699" s="88"/>
    </row>
    <row r="700" spans="8:8">
      <c r="H700" s="88"/>
    </row>
    <row r="701" spans="8:8">
      <c r="H701" s="88"/>
    </row>
    <row r="702" spans="8:8">
      <c r="H702" s="88"/>
    </row>
    <row r="703" spans="8:8">
      <c r="H703" s="88"/>
    </row>
    <row r="704" spans="8:8">
      <c r="H704" s="88"/>
    </row>
    <row r="705" spans="8:8">
      <c r="H705" s="88"/>
    </row>
    <row r="706" spans="8:8">
      <c r="H706" s="88"/>
    </row>
    <row r="707" spans="8:8">
      <c r="H707" s="88"/>
    </row>
    <row r="708" spans="8:8">
      <c r="H708" s="88"/>
    </row>
    <row r="709" spans="8:8">
      <c r="H709" s="88"/>
    </row>
    <row r="710" spans="8:8">
      <c r="H710" s="88"/>
    </row>
    <row r="711" spans="8:8">
      <c r="H711" s="88"/>
    </row>
    <row r="712" spans="8:8">
      <c r="H712" s="88"/>
    </row>
    <row r="713" spans="8:8">
      <c r="H713" s="88"/>
    </row>
    <row r="714" spans="8:8">
      <c r="H714" s="88"/>
    </row>
    <row r="715" spans="8:8">
      <c r="H715" s="88"/>
    </row>
    <row r="716" spans="8:8">
      <c r="H716" s="88"/>
    </row>
    <row r="717" spans="8:8">
      <c r="H717" s="88"/>
    </row>
    <row r="718" spans="8:8">
      <c r="H718" s="88"/>
    </row>
    <row r="719" spans="8:8">
      <c r="H719" s="88"/>
    </row>
    <row r="720" spans="8:8">
      <c r="H720" s="88"/>
    </row>
    <row r="721" spans="8:8">
      <c r="H721" s="88"/>
    </row>
    <row r="722" spans="8:8">
      <c r="H722" s="88"/>
    </row>
    <row r="723" spans="8:8">
      <c r="H723" s="88"/>
    </row>
    <row r="724" spans="8:8">
      <c r="H724" s="88"/>
    </row>
    <row r="725" spans="8:8">
      <c r="H725" s="88"/>
    </row>
    <row r="726" spans="8:8">
      <c r="H726" s="88"/>
    </row>
    <row r="727" spans="8:8">
      <c r="H727" s="88"/>
    </row>
    <row r="728" spans="8:8">
      <c r="H728" s="88"/>
    </row>
    <row r="729" spans="8:8">
      <c r="H729" s="88"/>
    </row>
    <row r="730" spans="8:8">
      <c r="H730" s="88"/>
    </row>
    <row r="731" spans="8:8">
      <c r="H731" s="88"/>
    </row>
    <row r="732" spans="8:8">
      <c r="H732" s="88"/>
    </row>
    <row r="733" spans="8:8">
      <c r="H733" s="88"/>
    </row>
    <row r="734" spans="8:8">
      <c r="H734" s="88"/>
    </row>
    <row r="735" spans="8:8">
      <c r="H735" s="88"/>
    </row>
    <row r="736" spans="8:8">
      <c r="H736" s="88"/>
    </row>
    <row r="737" spans="8:8">
      <c r="H737" s="88"/>
    </row>
    <row r="738" spans="8:8">
      <c r="H738" s="88"/>
    </row>
    <row r="739" spans="8:8">
      <c r="H739" s="88"/>
    </row>
    <row r="740" spans="8:8">
      <c r="H740" s="88"/>
    </row>
    <row r="741" spans="8:8">
      <c r="H741" s="88"/>
    </row>
    <row r="742" spans="8:8">
      <c r="H742" s="88"/>
    </row>
    <row r="743" spans="8:8">
      <c r="H743" s="88"/>
    </row>
    <row r="744" spans="8:8">
      <c r="H744" s="88"/>
    </row>
    <row r="745" spans="8:8">
      <c r="H745" s="88"/>
    </row>
    <row r="746" spans="8:8">
      <c r="H746" s="88"/>
    </row>
    <row r="747" spans="8:8">
      <c r="H747" s="88"/>
    </row>
    <row r="748" spans="8:8">
      <c r="H748" s="88"/>
    </row>
    <row r="749" spans="8:8">
      <c r="H749" s="88"/>
    </row>
    <row r="750" spans="8:8">
      <c r="H750" s="88"/>
    </row>
    <row r="751" spans="8:8">
      <c r="H751" s="88"/>
    </row>
    <row r="752" spans="8:8">
      <c r="H752" s="88"/>
    </row>
    <row r="753" spans="8:8">
      <c r="H753" s="88"/>
    </row>
    <row r="754" spans="8:8">
      <c r="H754" s="88"/>
    </row>
    <row r="755" spans="8:8">
      <c r="H755" s="88"/>
    </row>
    <row r="756" spans="8:8">
      <c r="H756" s="88"/>
    </row>
    <row r="757" spans="8:8">
      <c r="H757" s="88"/>
    </row>
    <row r="758" spans="8:8">
      <c r="H758" s="88"/>
    </row>
    <row r="759" spans="8:8">
      <c r="H759" s="88"/>
    </row>
    <row r="760" spans="8:8">
      <c r="H760" s="88"/>
    </row>
    <row r="761" spans="8:8">
      <c r="H761" s="88"/>
    </row>
    <row r="762" spans="8:8">
      <c r="H762" s="88"/>
    </row>
    <row r="763" spans="8:8">
      <c r="H763" s="88"/>
    </row>
    <row r="764" spans="8:8">
      <c r="H764" s="88"/>
    </row>
    <row r="765" spans="8:8">
      <c r="H765" s="88"/>
    </row>
    <row r="766" spans="8:8">
      <c r="H766" s="88"/>
    </row>
    <row r="767" spans="8:8">
      <c r="H767" s="88"/>
    </row>
    <row r="768" spans="8:8">
      <c r="H768" s="88"/>
    </row>
    <row r="769" spans="8:8">
      <c r="H769" s="88"/>
    </row>
    <row r="770" spans="8:8">
      <c r="H770" s="88"/>
    </row>
    <row r="771" spans="8:8">
      <c r="H771" s="88"/>
    </row>
    <row r="772" spans="8:8">
      <c r="H772" s="88"/>
    </row>
    <row r="773" spans="8:8">
      <c r="H773" s="88"/>
    </row>
    <row r="774" spans="8:8">
      <c r="H774" s="88"/>
    </row>
    <row r="775" spans="8:8">
      <c r="H775" s="88"/>
    </row>
    <row r="776" spans="8:8">
      <c r="H776" s="88"/>
    </row>
    <row r="777" spans="8:8">
      <c r="H777" s="88"/>
    </row>
    <row r="778" spans="8:8">
      <c r="H778" s="88"/>
    </row>
    <row r="779" spans="8:8">
      <c r="H779" s="88"/>
    </row>
    <row r="780" spans="8:8">
      <c r="H780" s="88"/>
    </row>
    <row r="781" spans="8:8">
      <c r="H781" s="88"/>
    </row>
    <row r="782" spans="8:8">
      <c r="H782" s="88"/>
    </row>
    <row r="783" spans="8:8">
      <c r="H783" s="88"/>
    </row>
    <row r="784" spans="8:8">
      <c r="H784" s="88"/>
    </row>
    <row r="785" spans="8:8">
      <c r="H785" s="88"/>
    </row>
    <row r="786" spans="8:8">
      <c r="H786" s="88"/>
    </row>
    <row r="787" spans="8:8">
      <c r="H787" s="88"/>
    </row>
    <row r="788" spans="8:8">
      <c r="H788" s="88"/>
    </row>
    <row r="789" spans="8:8">
      <c r="H789" s="88"/>
    </row>
    <row r="790" spans="8:8">
      <c r="H790" s="88"/>
    </row>
    <row r="791" spans="8:8">
      <c r="H791" s="88"/>
    </row>
    <row r="792" spans="8:8">
      <c r="H792" s="88"/>
    </row>
    <row r="793" spans="8:8">
      <c r="H793" s="88"/>
    </row>
    <row r="794" spans="8:8">
      <c r="H794" s="88"/>
    </row>
    <row r="795" spans="8:8">
      <c r="H795" s="88"/>
    </row>
    <row r="796" spans="8:8">
      <c r="H796" s="88"/>
    </row>
    <row r="797" spans="8:8">
      <c r="H797" s="88"/>
    </row>
    <row r="798" spans="8:8">
      <c r="H798" s="88"/>
    </row>
    <row r="799" spans="8:8">
      <c r="H799" s="88"/>
    </row>
    <row r="800" spans="8:8">
      <c r="H800" s="88"/>
    </row>
    <row r="801" spans="8:8">
      <c r="H801" s="88"/>
    </row>
    <row r="802" spans="8:8">
      <c r="H802" s="88"/>
    </row>
    <row r="803" spans="8:8">
      <c r="H803" s="88"/>
    </row>
    <row r="804" spans="8:8">
      <c r="H804" s="88"/>
    </row>
    <row r="805" spans="8:8">
      <c r="H805" s="88"/>
    </row>
    <row r="806" spans="8:8">
      <c r="H806" s="88"/>
    </row>
    <row r="807" spans="8:8">
      <c r="H807" s="88"/>
    </row>
    <row r="808" spans="8:8">
      <c r="H808" s="88"/>
    </row>
    <row r="809" spans="8:8">
      <c r="H809" s="88"/>
    </row>
    <row r="810" spans="8:8">
      <c r="H810" s="88"/>
    </row>
    <row r="811" spans="8:8">
      <c r="H811" s="88"/>
    </row>
    <row r="812" spans="8:8">
      <c r="H812" s="88"/>
    </row>
    <row r="813" spans="8:8">
      <c r="H813" s="88"/>
    </row>
    <row r="814" spans="8:8">
      <c r="H814" s="88"/>
    </row>
    <row r="815" spans="8:8">
      <c r="H815" s="88"/>
    </row>
    <row r="816" spans="8:8">
      <c r="H816" s="88"/>
    </row>
    <row r="817" spans="8:8">
      <c r="H817" s="88"/>
    </row>
    <row r="818" spans="8:8">
      <c r="H818" s="88"/>
    </row>
    <row r="819" spans="8:8">
      <c r="H819" s="88"/>
    </row>
    <row r="820" spans="8:8">
      <c r="H820" s="88"/>
    </row>
    <row r="821" spans="8:8">
      <c r="H821" s="88"/>
    </row>
    <row r="822" spans="8:8">
      <c r="H822" s="88"/>
    </row>
    <row r="823" spans="8:8">
      <c r="H823" s="88"/>
    </row>
    <row r="824" spans="8:8">
      <c r="H824" s="88"/>
    </row>
    <row r="825" spans="8:8">
      <c r="H825" s="88"/>
    </row>
    <row r="826" spans="8:8">
      <c r="H826" s="88"/>
    </row>
    <row r="827" spans="8:8">
      <c r="H827" s="88"/>
    </row>
    <row r="828" spans="8:8">
      <c r="H828" s="88"/>
    </row>
    <row r="829" spans="8:8">
      <c r="H829" s="88"/>
    </row>
    <row r="830" spans="8:8">
      <c r="H830" s="88"/>
    </row>
    <row r="831" spans="8:8">
      <c r="H831" s="88"/>
    </row>
    <row r="832" spans="8:8">
      <c r="H832" s="88"/>
    </row>
    <row r="833" spans="8:8">
      <c r="H833" s="88"/>
    </row>
    <row r="834" spans="8:8">
      <c r="H834" s="88"/>
    </row>
    <row r="835" spans="8:8">
      <c r="H835" s="88"/>
    </row>
    <row r="836" spans="8:8">
      <c r="H836" s="88"/>
    </row>
    <row r="837" spans="8:8">
      <c r="H837" s="88"/>
    </row>
    <row r="838" spans="8:8">
      <c r="H838" s="88"/>
    </row>
    <row r="839" spans="8:8">
      <c r="H839" s="88"/>
    </row>
    <row r="840" spans="8:8">
      <c r="H840" s="88"/>
    </row>
    <row r="841" spans="8:8">
      <c r="H841" s="88"/>
    </row>
    <row r="842" spans="8:8">
      <c r="H842" s="88"/>
    </row>
    <row r="843" spans="8:8">
      <c r="H843" s="88"/>
    </row>
    <row r="844" spans="8:8">
      <c r="H844" s="88"/>
    </row>
    <row r="845" spans="8:8">
      <c r="H845" s="88"/>
    </row>
    <row r="846" spans="8:8">
      <c r="H846" s="88"/>
    </row>
    <row r="847" spans="8:8">
      <c r="H847" s="88"/>
    </row>
    <row r="848" spans="8:8">
      <c r="H848" s="88"/>
    </row>
    <row r="849" spans="8:8">
      <c r="H849" s="88"/>
    </row>
    <row r="850" spans="8:8">
      <c r="H850" s="88"/>
    </row>
    <row r="851" spans="8:8">
      <c r="H851" s="88"/>
    </row>
    <row r="852" spans="8:8">
      <c r="H852" s="88"/>
    </row>
    <row r="853" spans="8:8">
      <c r="H853" s="88"/>
    </row>
    <row r="854" spans="8:8">
      <c r="H854" s="88"/>
    </row>
    <row r="855" spans="8:8">
      <c r="H855" s="88"/>
    </row>
    <row r="856" spans="8:8">
      <c r="H856" s="88"/>
    </row>
    <row r="857" spans="8:8">
      <c r="H857" s="88"/>
    </row>
    <row r="858" spans="8:8">
      <c r="H858" s="88"/>
    </row>
    <row r="859" spans="8:8">
      <c r="H859" s="88"/>
    </row>
    <row r="860" spans="8:8">
      <c r="H860" s="88"/>
    </row>
    <row r="861" spans="8:8">
      <c r="H861" s="88"/>
    </row>
    <row r="862" spans="8:8">
      <c r="H862" s="88"/>
    </row>
    <row r="863" spans="8:8">
      <c r="H863" s="88"/>
    </row>
    <row r="864" spans="8:8">
      <c r="H864" s="88"/>
    </row>
    <row r="865" spans="8:8">
      <c r="H865" s="88"/>
    </row>
    <row r="866" spans="8:8">
      <c r="H866" s="88"/>
    </row>
    <row r="867" spans="8:8">
      <c r="H867" s="88"/>
    </row>
    <row r="868" spans="8:8">
      <c r="H868" s="88"/>
    </row>
    <row r="869" spans="8:8">
      <c r="H869" s="88"/>
    </row>
    <row r="870" spans="8:8">
      <c r="H870" s="88"/>
    </row>
    <row r="871" spans="8:8">
      <c r="H871" s="88"/>
    </row>
    <row r="872" spans="8:8">
      <c r="H872" s="88"/>
    </row>
    <row r="873" spans="8:8">
      <c r="H873" s="88"/>
    </row>
    <row r="874" spans="8:8">
      <c r="H874" s="88"/>
    </row>
    <row r="875" spans="8:8">
      <c r="H875" s="88"/>
    </row>
    <row r="876" spans="8:8">
      <c r="H876" s="88"/>
    </row>
    <row r="877" spans="8:8">
      <c r="H877" s="88"/>
    </row>
    <row r="878" spans="8:8">
      <c r="H878" s="88"/>
    </row>
    <row r="879" spans="8:8">
      <c r="H879" s="88"/>
    </row>
    <row r="880" spans="8:8">
      <c r="H880" s="88"/>
    </row>
    <row r="881" spans="8:8">
      <c r="H881" s="88"/>
    </row>
    <row r="882" spans="8:8">
      <c r="H882" s="88"/>
    </row>
    <row r="883" spans="8:8">
      <c r="H883" s="88"/>
    </row>
    <row r="884" spans="8:8">
      <c r="H884" s="88"/>
    </row>
    <row r="885" spans="8:8">
      <c r="H885" s="88"/>
    </row>
    <row r="886" spans="8:8">
      <c r="H886" s="88"/>
    </row>
    <row r="887" spans="8:8">
      <c r="H887" s="88"/>
    </row>
    <row r="888" spans="8:8">
      <c r="H888" s="88"/>
    </row>
    <row r="889" spans="8:8">
      <c r="H889" s="88"/>
    </row>
    <row r="890" spans="8:8">
      <c r="H890" s="88"/>
    </row>
    <row r="891" spans="8:8">
      <c r="H891" s="88"/>
    </row>
    <row r="892" spans="8:8">
      <c r="H892" s="88"/>
    </row>
    <row r="893" spans="8:8">
      <c r="H893" s="88"/>
    </row>
    <row r="894" spans="8:8">
      <c r="H894" s="88"/>
    </row>
    <row r="895" spans="8:8">
      <c r="H895" s="88"/>
    </row>
    <row r="896" spans="8:8">
      <c r="H896" s="88"/>
    </row>
    <row r="897" spans="8:8">
      <c r="H897" s="88"/>
    </row>
    <row r="898" spans="8:8">
      <c r="H898" s="88"/>
    </row>
    <row r="899" spans="8:8">
      <c r="H899" s="88"/>
    </row>
    <row r="900" spans="8:8">
      <c r="H900" s="88"/>
    </row>
    <row r="901" spans="8:8">
      <c r="H901" s="88"/>
    </row>
    <row r="902" spans="8:8">
      <c r="H902" s="88"/>
    </row>
    <row r="903" spans="8:8">
      <c r="H903" s="88"/>
    </row>
    <row r="904" spans="8:8">
      <c r="H904" s="88"/>
    </row>
    <row r="905" spans="8:8">
      <c r="H905" s="88"/>
    </row>
    <row r="906" spans="8:8">
      <c r="H906" s="88"/>
    </row>
    <row r="907" spans="8:8">
      <c r="H907" s="88"/>
    </row>
    <row r="908" spans="8:8">
      <c r="H908" s="88"/>
    </row>
    <row r="909" spans="8:8">
      <c r="H909" s="88"/>
    </row>
    <row r="910" spans="8:8">
      <c r="H910" s="88"/>
    </row>
    <row r="911" spans="8:8">
      <c r="H911" s="88"/>
    </row>
    <row r="912" spans="8:8">
      <c r="H912" s="88"/>
    </row>
    <row r="913" spans="8:8">
      <c r="H913" s="88"/>
    </row>
    <row r="914" spans="8:8">
      <c r="H914" s="88"/>
    </row>
    <row r="915" spans="8:8">
      <c r="H915" s="88"/>
    </row>
    <row r="916" spans="8:8">
      <c r="H916" s="88"/>
    </row>
    <row r="917" spans="8:8">
      <c r="H917" s="88"/>
    </row>
    <row r="918" spans="8:8">
      <c r="H918" s="88"/>
    </row>
    <row r="919" spans="8:8">
      <c r="H919" s="88"/>
    </row>
    <row r="920" spans="8:8">
      <c r="H920" s="88"/>
    </row>
    <row r="921" spans="8:8">
      <c r="H921" s="88"/>
    </row>
    <row r="922" spans="8:8">
      <c r="H922" s="88"/>
    </row>
    <row r="923" spans="8:8">
      <c r="H923" s="88"/>
    </row>
    <row r="924" spans="8:8">
      <c r="H924" s="88"/>
    </row>
    <row r="925" spans="8:8">
      <c r="H925" s="88"/>
    </row>
    <row r="926" spans="8:8">
      <c r="H926" s="88"/>
    </row>
    <row r="927" spans="8:8">
      <c r="H927" s="88"/>
    </row>
    <row r="928" spans="8:8">
      <c r="H928" s="88"/>
    </row>
    <row r="929" spans="8:8">
      <c r="H929" s="88"/>
    </row>
    <row r="930" spans="8:8">
      <c r="H930" s="88"/>
    </row>
    <row r="931" spans="8:8">
      <c r="H931" s="88"/>
    </row>
    <row r="932" spans="8:8">
      <c r="H932" s="88"/>
    </row>
    <row r="933" spans="8:8">
      <c r="H933" s="88"/>
    </row>
    <row r="934" spans="8:8">
      <c r="H934" s="88"/>
    </row>
    <row r="935" spans="8:8">
      <c r="H935" s="88"/>
    </row>
    <row r="936" spans="8:8">
      <c r="H936" s="88"/>
    </row>
    <row r="937" spans="8:8">
      <c r="H937" s="88"/>
    </row>
    <row r="938" spans="8:8">
      <c r="H938" s="88"/>
    </row>
    <row r="939" spans="8:8">
      <c r="H939" s="88"/>
    </row>
    <row r="940" spans="8:8">
      <c r="H940" s="88"/>
    </row>
    <row r="941" spans="8:8">
      <c r="H941" s="88"/>
    </row>
    <row r="942" spans="8:8">
      <c r="H942" s="88"/>
    </row>
    <row r="943" spans="8:8">
      <c r="H943" s="88"/>
    </row>
    <row r="944" spans="8:8">
      <c r="H944" s="88"/>
    </row>
    <row r="945" spans="8:8">
      <c r="H945" s="88"/>
    </row>
    <row r="946" spans="8:8">
      <c r="H946" s="88"/>
    </row>
    <row r="947" spans="8:8">
      <c r="H947" s="88"/>
    </row>
    <row r="948" spans="8:8">
      <c r="H948" s="88"/>
    </row>
    <row r="949" spans="8:8">
      <c r="H949" s="88"/>
    </row>
    <row r="950" spans="8:8">
      <c r="H950" s="88"/>
    </row>
    <row r="951" spans="8:8">
      <c r="H951" s="88"/>
    </row>
    <row r="952" spans="8:8">
      <c r="H952" s="88"/>
    </row>
    <row r="953" spans="8:8">
      <c r="H953" s="88"/>
    </row>
    <row r="954" spans="8:8">
      <c r="H954" s="88"/>
    </row>
    <row r="955" spans="8:8">
      <c r="H955" s="88"/>
    </row>
    <row r="956" spans="8:8">
      <c r="H956" s="88"/>
    </row>
    <row r="957" spans="8:8">
      <c r="H957" s="88"/>
    </row>
    <row r="958" spans="8:8">
      <c r="H958" s="88"/>
    </row>
    <row r="959" spans="8:8">
      <c r="H959" s="88"/>
    </row>
    <row r="960" spans="8:8">
      <c r="H960" s="88"/>
    </row>
    <row r="961" spans="8:8">
      <c r="H961" s="88"/>
    </row>
    <row r="962" spans="8:8">
      <c r="H962" s="88"/>
    </row>
    <row r="963" spans="8:8">
      <c r="H963" s="88"/>
    </row>
    <row r="964" spans="8:8">
      <c r="H964" s="88"/>
    </row>
    <row r="965" spans="8:8">
      <c r="H965" s="88"/>
    </row>
    <row r="966" spans="8:8">
      <c r="H966" s="88"/>
    </row>
    <row r="967" spans="8:8">
      <c r="H967" s="88"/>
    </row>
    <row r="968" spans="8:8">
      <c r="H968" s="88"/>
    </row>
    <row r="969" spans="8:8">
      <c r="H969" s="88"/>
    </row>
    <row r="970" spans="8:8">
      <c r="H970" s="88"/>
    </row>
    <row r="971" spans="8:8">
      <c r="H971" s="88"/>
    </row>
    <row r="972" spans="8:8">
      <c r="H972" s="88"/>
    </row>
    <row r="973" spans="8:8">
      <c r="H973" s="88"/>
    </row>
    <row r="974" spans="8:8">
      <c r="H974" s="88"/>
    </row>
    <row r="975" spans="8:8">
      <c r="H975" s="88"/>
    </row>
    <row r="976" spans="8:8">
      <c r="H976" s="88"/>
    </row>
    <row r="977" spans="8:8">
      <c r="H977" s="88"/>
    </row>
    <row r="978" spans="8:8">
      <c r="H978" s="88"/>
    </row>
    <row r="979" spans="8:8">
      <c r="H979" s="88"/>
    </row>
    <row r="980" spans="8:8">
      <c r="H980" s="88"/>
    </row>
    <row r="981" spans="8:8">
      <c r="H981" s="88"/>
    </row>
    <row r="982" spans="8:8">
      <c r="H982" s="88"/>
    </row>
    <row r="983" spans="8:8">
      <c r="H983" s="88"/>
    </row>
    <row r="984" spans="8:8">
      <c r="H984" s="88"/>
    </row>
    <row r="985" spans="8:8">
      <c r="H985" s="88"/>
    </row>
    <row r="986" spans="8:8">
      <c r="H986" s="88"/>
    </row>
    <row r="987" spans="8:8">
      <c r="H987" s="88"/>
    </row>
    <row r="988" spans="8:8">
      <c r="H988" s="88"/>
    </row>
    <row r="989" spans="8:8">
      <c r="H989" s="88"/>
    </row>
    <row r="990" spans="8:8">
      <c r="H990" s="88"/>
    </row>
    <row r="991" spans="8:8">
      <c r="H991" s="88"/>
    </row>
    <row r="992" spans="8:8">
      <c r="H992" s="88"/>
    </row>
    <row r="993" spans="8:8">
      <c r="H993" s="88"/>
    </row>
    <row r="994" spans="8:8">
      <c r="H994" s="88"/>
    </row>
    <row r="995" spans="8:8">
      <c r="H995" s="88"/>
    </row>
    <row r="996" spans="8:8">
      <c r="H996" s="88"/>
    </row>
    <row r="997" spans="8:8">
      <c r="H997" s="88"/>
    </row>
    <row r="998" spans="8:8">
      <c r="H998" s="88"/>
    </row>
    <row r="999" spans="8:8">
      <c r="H999" s="88"/>
    </row>
    <row r="1000" spans="8:8">
      <c r="H1000" s="88"/>
    </row>
    <row r="1001" spans="8:8">
      <c r="H1001" s="88"/>
    </row>
    <row r="1002" spans="8:8">
      <c r="H1002" s="88"/>
    </row>
    <row r="1003" spans="8:8">
      <c r="H1003" s="88"/>
    </row>
    <row r="1004" spans="8:8">
      <c r="H1004" s="88"/>
    </row>
    <row r="1005" spans="8:8">
      <c r="H1005" s="88"/>
    </row>
    <row r="1006" spans="8:8">
      <c r="H1006" s="88"/>
    </row>
    <row r="1007" spans="8:8">
      <c r="H1007" s="88"/>
    </row>
    <row r="1008" spans="8:8">
      <c r="H1008" s="88"/>
    </row>
    <row r="1009" spans="8:8">
      <c r="H1009" s="88"/>
    </row>
    <row r="1010" spans="8:8">
      <c r="H1010" s="88"/>
    </row>
    <row r="1011" spans="8:8">
      <c r="H1011" s="88"/>
    </row>
    <row r="1012" spans="8:8">
      <c r="H1012" s="88"/>
    </row>
    <row r="1013" spans="8:8">
      <c r="H1013" s="88"/>
    </row>
    <row r="1014" spans="8:8">
      <c r="H1014" s="88"/>
    </row>
    <row r="1015" spans="8:8">
      <c r="H1015" s="88"/>
    </row>
    <row r="1016" spans="8:8">
      <c r="H1016" s="88"/>
    </row>
    <row r="1017" spans="8:8">
      <c r="H1017" s="88"/>
    </row>
    <row r="1018" spans="8:8">
      <c r="H1018" s="88"/>
    </row>
    <row r="1019" spans="8:8">
      <c r="H1019" s="88"/>
    </row>
    <row r="1020" spans="8:8">
      <c r="H1020" s="88"/>
    </row>
    <row r="1021" spans="8:8">
      <c r="H1021" s="88"/>
    </row>
    <row r="1022" spans="8:8">
      <c r="H1022" s="88"/>
    </row>
    <row r="1023" spans="8:8">
      <c r="H1023" s="88"/>
    </row>
    <row r="1024" spans="8:8">
      <c r="H1024" s="88"/>
    </row>
    <row r="1025" spans="8:8">
      <c r="H1025" s="88"/>
    </row>
    <row r="1026" spans="8:8">
      <c r="H1026" s="88"/>
    </row>
    <row r="1027" spans="8:8">
      <c r="H1027" s="88"/>
    </row>
    <row r="1028" spans="8:8">
      <c r="H1028" s="88"/>
    </row>
    <row r="1029" spans="8:8">
      <c r="H1029" s="88"/>
    </row>
    <row r="1030" spans="8:8">
      <c r="H1030" s="88"/>
    </row>
    <row r="1031" spans="8:8">
      <c r="H1031" s="88"/>
    </row>
    <row r="1032" spans="8:8">
      <c r="H1032" s="88"/>
    </row>
    <row r="1033" spans="8:8">
      <c r="H1033" s="88"/>
    </row>
    <row r="1034" spans="8:8">
      <c r="H1034" s="88"/>
    </row>
    <row r="1035" spans="8:8">
      <c r="H1035" s="88"/>
    </row>
    <row r="1036" spans="8:8">
      <c r="H1036" s="88"/>
    </row>
    <row r="1037" spans="8:8">
      <c r="H1037" s="88"/>
    </row>
    <row r="1038" spans="8:8">
      <c r="H1038" s="88"/>
    </row>
    <row r="1039" spans="8:8">
      <c r="H1039" s="88"/>
    </row>
    <row r="1040" spans="8:8">
      <c r="H1040" s="88"/>
    </row>
    <row r="1041" spans="8:8">
      <c r="H1041" s="88"/>
    </row>
    <row r="1042" spans="8:8">
      <c r="H1042" s="88"/>
    </row>
    <row r="1043" spans="8:8">
      <c r="H1043" s="88"/>
    </row>
    <row r="1044" spans="8:8">
      <c r="H1044" s="88"/>
    </row>
    <row r="1045" spans="8:8">
      <c r="H1045" s="88"/>
    </row>
    <row r="1046" spans="8:8">
      <c r="H1046" s="88"/>
    </row>
    <row r="1047" spans="8:8">
      <c r="H1047" s="88"/>
    </row>
    <row r="1048" spans="8:8">
      <c r="H1048" s="88"/>
    </row>
    <row r="1049" spans="8:8">
      <c r="H1049" s="88"/>
    </row>
    <row r="1050" spans="8:8">
      <c r="H1050" s="88"/>
    </row>
    <row r="1051" spans="8:8">
      <c r="H1051" s="88"/>
    </row>
    <row r="1052" spans="8:8">
      <c r="H1052" s="88"/>
    </row>
    <row r="1053" spans="8:8">
      <c r="H1053" s="88"/>
    </row>
    <row r="1054" spans="8:8">
      <c r="H1054" s="88"/>
    </row>
    <row r="1055" spans="8:8">
      <c r="H1055" s="88"/>
    </row>
    <row r="1056" spans="8:8">
      <c r="H1056" s="88"/>
    </row>
    <row r="1057" spans="8:8">
      <c r="H1057" s="88"/>
    </row>
    <row r="1058" spans="8:8">
      <c r="H1058" s="88"/>
    </row>
    <row r="1059" spans="8:8">
      <c r="H1059" s="88"/>
    </row>
    <row r="1060" spans="8:8">
      <c r="H1060" s="88"/>
    </row>
    <row r="1061" spans="8:8">
      <c r="H1061" s="88"/>
    </row>
    <row r="1062" spans="8:8">
      <c r="H1062" s="88"/>
    </row>
    <row r="1063" spans="8:8">
      <c r="H1063" s="88"/>
    </row>
    <row r="1064" spans="8:8">
      <c r="H1064" s="88"/>
    </row>
    <row r="1065" spans="8:8">
      <c r="H1065" s="88"/>
    </row>
    <row r="1066" spans="8:8">
      <c r="H1066" s="88"/>
    </row>
    <row r="1067" spans="8:8">
      <c r="H1067" s="88"/>
    </row>
    <row r="1068" spans="8:8">
      <c r="H1068" s="88"/>
    </row>
    <row r="1069" spans="8:8">
      <c r="H1069" s="88"/>
    </row>
    <row r="1070" spans="8:8">
      <c r="H1070" s="88"/>
    </row>
    <row r="1071" spans="8:8">
      <c r="H1071" s="88"/>
    </row>
    <row r="1072" spans="8:8">
      <c r="H1072" s="88"/>
    </row>
    <row r="1073" spans="8:8">
      <c r="H1073" s="88"/>
    </row>
    <row r="1074" spans="8:8">
      <c r="H1074" s="88"/>
    </row>
    <row r="1075" spans="8:8">
      <c r="H1075" s="88"/>
    </row>
    <row r="1076" spans="8:8">
      <c r="H1076" s="88"/>
    </row>
    <row r="1077" spans="8:8">
      <c r="H1077" s="88"/>
    </row>
    <row r="1078" spans="8:8">
      <c r="H1078" s="88"/>
    </row>
    <row r="1079" spans="8:8">
      <c r="H1079" s="88"/>
    </row>
    <row r="1080" spans="8:8">
      <c r="H1080" s="88"/>
    </row>
    <row r="1081" spans="8:8">
      <c r="H1081" s="88"/>
    </row>
    <row r="1082" spans="8:8">
      <c r="H1082" s="88"/>
    </row>
    <row r="1083" spans="8:8">
      <c r="H1083" s="88"/>
    </row>
    <row r="1084" spans="8:8">
      <c r="H1084" s="88"/>
    </row>
    <row r="1085" spans="8:8">
      <c r="H1085" s="88"/>
    </row>
    <row r="1086" spans="8:8">
      <c r="H1086" s="88"/>
    </row>
    <row r="1087" spans="8:8">
      <c r="H1087" s="88"/>
    </row>
    <row r="1088" spans="8:8">
      <c r="H1088" s="88"/>
    </row>
    <row r="1089" spans="8:8">
      <c r="H1089" s="88"/>
    </row>
    <row r="1090" spans="8:8">
      <c r="H1090" s="88"/>
    </row>
    <row r="1091" spans="8:8">
      <c r="H1091" s="88"/>
    </row>
    <row r="1092" spans="8:8">
      <c r="H1092" s="88"/>
    </row>
    <row r="1093" spans="8:8">
      <c r="H1093" s="88"/>
    </row>
    <row r="1094" spans="8:8">
      <c r="H1094" s="88"/>
    </row>
    <row r="1095" spans="8:8">
      <c r="H1095" s="88"/>
    </row>
    <row r="1096" spans="8:8">
      <c r="H1096" s="88"/>
    </row>
    <row r="1097" spans="8:8">
      <c r="H1097" s="88"/>
    </row>
    <row r="1098" spans="8:8">
      <c r="H1098" s="88"/>
    </row>
    <row r="1099" spans="8:8">
      <c r="H1099" s="88"/>
    </row>
    <row r="1100" spans="8:8">
      <c r="H1100" s="88"/>
    </row>
    <row r="1101" spans="8:8">
      <c r="H1101" s="88"/>
    </row>
    <row r="1102" spans="8:8">
      <c r="H1102" s="88"/>
    </row>
    <row r="1103" spans="8:8">
      <c r="H1103" s="88"/>
    </row>
    <row r="1104" spans="8:8">
      <c r="H1104" s="88"/>
    </row>
    <row r="1105" spans="8:8">
      <c r="H1105" s="88"/>
    </row>
    <row r="1106" spans="8:8">
      <c r="H1106" s="88"/>
    </row>
    <row r="1107" spans="8:8">
      <c r="H1107" s="88"/>
    </row>
    <row r="1108" spans="8:8">
      <c r="H1108" s="88"/>
    </row>
    <row r="1109" spans="8:8">
      <c r="H1109" s="88"/>
    </row>
    <row r="1110" spans="8:8">
      <c r="H1110" s="88"/>
    </row>
    <row r="1111" spans="8:8">
      <c r="H1111" s="88"/>
    </row>
    <row r="1112" spans="8:8">
      <c r="H1112" s="88"/>
    </row>
    <row r="1113" spans="8:8">
      <c r="H1113" s="88"/>
    </row>
    <row r="1114" spans="8:8">
      <c r="H1114" s="88"/>
    </row>
    <row r="1115" spans="8:8">
      <c r="H1115" s="88"/>
    </row>
    <row r="1116" spans="8:8">
      <c r="H1116" s="88"/>
    </row>
    <row r="1117" spans="8:8">
      <c r="H1117" s="88"/>
    </row>
    <row r="1118" spans="8:8">
      <c r="H1118" s="88"/>
    </row>
    <row r="1119" spans="8:8">
      <c r="H1119" s="88"/>
    </row>
    <row r="1120" spans="8:8">
      <c r="H1120" s="88"/>
    </row>
    <row r="1121" spans="8:8">
      <c r="H1121" s="88"/>
    </row>
    <row r="1122" spans="8:8">
      <c r="H1122" s="88"/>
    </row>
    <row r="1123" spans="8:8">
      <c r="H1123" s="88"/>
    </row>
    <row r="1124" spans="8:8">
      <c r="H1124" s="88"/>
    </row>
    <row r="1125" spans="8:8">
      <c r="H1125" s="88"/>
    </row>
    <row r="1126" spans="8:8">
      <c r="H1126" s="88"/>
    </row>
    <row r="1127" spans="8:8">
      <c r="H1127" s="88"/>
    </row>
    <row r="1128" spans="8:8">
      <c r="H1128" s="88"/>
    </row>
    <row r="1129" spans="8:8">
      <c r="H1129" s="88"/>
    </row>
    <row r="1130" spans="8:8">
      <c r="H1130" s="88"/>
    </row>
    <row r="1131" spans="8:8">
      <c r="H1131" s="88"/>
    </row>
    <row r="1132" spans="8:8">
      <c r="H1132" s="88"/>
    </row>
    <row r="1133" spans="8:8">
      <c r="H1133" s="88"/>
    </row>
    <row r="1134" spans="8:8">
      <c r="H1134" s="88"/>
    </row>
    <row r="1135" spans="8:8">
      <c r="H1135" s="88"/>
    </row>
    <row r="1136" spans="8:8">
      <c r="H1136" s="88"/>
    </row>
    <row r="1137" spans="8:8">
      <c r="H1137" s="88"/>
    </row>
    <row r="1138" spans="8:8">
      <c r="H1138" s="88"/>
    </row>
    <row r="1139" spans="8:8">
      <c r="H1139" s="88"/>
    </row>
    <row r="1140" spans="8:8">
      <c r="H1140" s="88"/>
    </row>
    <row r="1141" spans="8:8">
      <c r="H1141" s="88"/>
    </row>
    <row r="1142" spans="8:8">
      <c r="H1142" s="88"/>
    </row>
    <row r="1143" spans="8:8">
      <c r="H1143" s="88"/>
    </row>
    <row r="1144" spans="8:8">
      <c r="H1144" s="88"/>
    </row>
    <row r="1145" spans="8:8">
      <c r="H1145" s="88"/>
    </row>
    <row r="1146" spans="8:8">
      <c r="H1146" s="88"/>
    </row>
    <row r="1147" spans="8:8">
      <c r="H1147" s="88"/>
    </row>
    <row r="1148" spans="8:8">
      <c r="H1148" s="88"/>
    </row>
    <row r="1149" spans="8:8">
      <c r="H1149" s="88"/>
    </row>
    <row r="1150" spans="8:8">
      <c r="H1150" s="88"/>
    </row>
    <row r="1151" spans="8:8">
      <c r="H1151" s="88"/>
    </row>
    <row r="1152" spans="8:8">
      <c r="H1152" s="88"/>
    </row>
    <row r="1153" spans="8:8">
      <c r="H1153" s="88"/>
    </row>
    <row r="1154" spans="8:8">
      <c r="H1154" s="88"/>
    </row>
    <row r="1155" spans="8:8">
      <c r="H1155" s="88"/>
    </row>
    <row r="1156" spans="8:8">
      <c r="H1156" s="88"/>
    </row>
    <row r="1157" spans="8:8">
      <c r="H1157" s="88"/>
    </row>
    <row r="1158" spans="8:8">
      <c r="H1158" s="88"/>
    </row>
    <row r="1159" spans="8:8">
      <c r="H1159" s="88"/>
    </row>
    <row r="1160" spans="8:8">
      <c r="H1160" s="88"/>
    </row>
    <row r="1161" spans="8:8">
      <c r="H1161" s="88"/>
    </row>
    <row r="1162" spans="8:8">
      <c r="H1162" s="88"/>
    </row>
    <row r="1163" spans="8:8">
      <c r="H1163" s="88"/>
    </row>
    <row r="1164" spans="8:8">
      <c r="H1164" s="88"/>
    </row>
    <row r="1165" spans="8:8">
      <c r="H1165" s="88"/>
    </row>
    <row r="1166" spans="8:8">
      <c r="H1166" s="88"/>
    </row>
    <row r="1167" spans="8:8">
      <c r="H1167" s="88"/>
    </row>
    <row r="1168" spans="8:8">
      <c r="H1168" s="88"/>
    </row>
    <row r="1169" spans="8:8">
      <c r="H1169" s="88"/>
    </row>
    <row r="1170" spans="8:8">
      <c r="H1170" s="88"/>
    </row>
    <row r="1171" spans="8:8">
      <c r="H1171" s="88"/>
    </row>
    <row r="1172" spans="8:8">
      <c r="H1172" s="88"/>
    </row>
    <row r="1173" spans="8:8">
      <c r="H1173" s="88"/>
    </row>
    <row r="1174" spans="8:8">
      <c r="H1174" s="88"/>
    </row>
    <row r="1175" spans="8:8">
      <c r="H1175" s="88"/>
    </row>
    <row r="1176" spans="8:8">
      <c r="H1176" s="88"/>
    </row>
    <row r="1177" spans="8:8">
      <c r="H1177" s="88"/>
    </row>
    <row r="1178" spans="8:8">
      <c r="H1178" s="88"/>
    </row>
    <row r="1179" spans="8:8">
      <c r="H1179" s="88"/>
    </row>
    <row r="1180" spans="8:8">
      <c r="H1180" s="88"/>
    </row>
    <row r="1181" spans="8:8">
      <c r="H1181" s="88"/>
    </row>
    <row r="1182" spans="8:8">
      <c r="H1182" s="88"/>
    </row>
    <row r="1183" spans="8:8">
      <c r="H1183" s="88"/>
    </row>
    <row r="1184" spans="8:8">
      <c r="H1184" s="88"/>
    </row>
    <row r="1185" spans="8:8">
      <c r="H1185" s="88"/>
    </row>
    <row r="1186" spans="8:8">
      <c r="H1186" s="88"/>
    </row>
    <row r="1187" spans="8:8">
      <c r="H1187" s="88"/>
    </row>
    <row r="1188" spans="8:8">
      <c r="H1188" s="88"/>
    </row>
    <row r="1189" spans="8:8">
      <c r="H1189" s="88"/>
    </row>
    <row r="1190" spans="8:8">
      <c r="H1190" s="88"/>
    </row>
    <row r="1191" spans="8:8">
      <c r="H1191" s="88"/>
    </row>
    <row r="1192" spans="8:8">
      <c r="H1192" s="88"/>
    </row>
    <row r="1193" spans="8:8">
      <c r="H1193" s="88"/>
    </row>
    <row r="1194" spans="8:8">
      <c r="H1194" s="88"/>
    </row>
    <row r="1195" spans="8:8">
      <c r="H1195" s="88"/>
    </row>
    <row r="1196" spans="8:8">
      <c r="H1196" s="88"/>
    </row>
    <row r="1197" spans="8:8">
      <c r="H1197" s="88"/>
    </row>
    <row r="1198" spans="8:8">
      <c r="H1198" s="88"/>
    </row>
    <row r="1199" spans="8:8">
      <c r="H1199" s="88"/>
    </row>
    <row r="1200" spans="8:8">
      <c r="H1200" s="88"/>
    </row>
    <row r="1201" spans="8:8">
      <c r="H1201" s="88"/>
    </row>
    <row r="1202" spans="8:8">
      <c r="H1202" s="88"/>
    </row>
    <row r="1203" spans="8:8">
      <c r="H1203" s="88"/>
    </row>
    <row r="1204" spans="8:8">
      <c r="H1204" s="88"/>
    </row>
    <row r="1205" spans="8:8">
      <c r="H1205" s="88"/>
    </row>
    <row r="1206" spans="8:8">
      <c r="H1206" s="88"/>
    </row>
    <row r="1207" spans="8:8">
      <c r="H1207" s="88"/>
    </row>
    <row r="1208" spans="8:8">
      <c r="H1208" s="88"/>
    </row>
    <row r="1209" spans="8:8">
      <c r="H1209" s="88"/>
    </row>
    <row r="1210" spans="8:8">
      <c r="H1210" s="88"/>
    </row>
    <row r="1211" spans="8:8">
      <c r="H1211" s="88"/>
    </row>
    <row r="1212" spans="8:8">
      <c r="H1212" s="88"/>
    </row>
    <row r="1213" spans="8:8">
      <c r="H1213" s="88"/>
    </row>
    <row r="1214" spans="8:8">
      <c r="H1214" s="88"/>
    </row>
    <row r="1215" spans="8:8">
      <c r="H1215" s="88"/>
    </row>
    <row r="1216" spans="8:8">
      <c r="H1216" s="88"/>
    </row>
    <row r="1217" spans="8:8">
      <c r="H1217" s="88"/>
    </row>
    <row r="1218" spans="8:8">
      <c r="H1218" s="88"/>
    </row>
    <row r="1219" spans="8:8">
      <c r="H1219" s="88"/>
    </row>
    <row r="1220" spans="8:8">
      <c r="H1220" s="88"/>
    </row>
    <row r="1221" spans="8:8">
      <c r="H1221" s="88"/>
    </row>
    <row r="1222" spans="8:8">
      <c r="H1222" s="88"/>
    </row>
    <row r="1223" spans="8:8">
      <c r="H1223" s="88"/>
    </row>
    <row r="1224" spans="8:8">
      <c r="H1224" s="88"/>
    </row>
    <row r="1225" spans="8:8">
      <c r="H1225" s="88"/>
    </row>
    <row r="1226" spans="8:8">
      <c r="H1226" s="88"/>
    </row>
    <row r="1227" spans="8:8">
      <c r="H1227" s="88"/>
    </row>
    <row r="1228" spans="8:8">
      <c r="H1228" s="88"/>
    </row>
    <row r="1229" spans="8:8">
      <c r="H1229" s="88"/>
    </row>
    <row r="1230" spans="8:8">
      <c r="H1230" s="88"/>
    </row>
    <row r="1231" spans="8:8">
      <c r="H1231" s="88"/>
    </row>
    <row r="1232" spans="8:8">
      <c r="H1232" s="88"/>
    </row>
    <row r="1233" spans="8:8">
      <c r="H1233" s="88"/>
    </row>
    <row r="1234" spans="8:8">
      <c r="H1234" s="88"/>
    </row>
    <row r="1235" spans="8:8">
      <c r="H1235" s="88"/>
    </row>
    <row r="1236" spans="8:8">
      <c r="H1236" s="88"/>
    </row>
    <row r="1237" spans="8:8">
      <c r="H1237" s="88"/>
    </row>
    <row r="1238" spans="8:8">
      <c r="H1238" s="88"/>
    </row>
    <row r="1239" spans="8:8">
      <c r="H1239" s="88"/>
    </row>
    <row r="1240" spans="8:8">
      <c r="H1240" s="88"/>
    </row>
    <row r="1241" spans="8:8">
      <c r="H1241" s="88"/>
    </row>
    <row r="1242" spans="8:8">
      <c r="H1242" s="88"/>
    </row>
    <row r="1243" spans="8:8">
      <c r="H1243" s="88"/>
    </row>
    <row r="1244" spans="8:8">
      <c r="H1244" s="88"/>
    </row>
    <row r="1245" spans="8:8">
      <c r="H1245" s="88"/>
    </row>
    <row r="1246" spans="8:8">
      <c r="H1246" s="88"/>
    </row>
    <row r="1247" spans="8:8">
      <c r="H1247" s="88"/>
    </row>
    <row r="1248" spans="8:8">
      <c r="H1248" s="88"/>
    </row>
    <row r="1249" spans="8:8">
      <c r="H1249" s="88"/>
    </row>
    <row r="1250" spans="8:8">
      <c r="H1250" s="88"/>
    </row>
    <row r="1251" spans="8:8">
      <c r="H1251" s="88"/>
    </row>
    <row r="1252" spans="8:8">
      <c r="H1252" s="88"/>
    </row>
    <row r="1253" spans="8:8">
      <c r="H1253" s="88"/>
    </row>
    <row r="1254" spans="8:8">
      <c r="H1254" s="88"/>
    </row>
    <row r="1255" spans="8:8">
      <c r="H1255" s="88"/>
    </row>
    <row r="1256" spans="8:8">
      <c r="H1256" s="88"/>
    </row>
    <row r="1257" spans="8:8">
      <c r="H1257" s="88"/>
    </row>
    <row r="1258" spans="8:8">
      <c r="H1258" s="88"/>
    </row>
    <row r="1259" spans="8:8">
      <c r="H1259" s="88"/>
    </row>
    <row r="1260" spans="8:8">
      <c r="H1260" s="88"/>
    </row>
    <row r="1261" spans="8:8">
      <c r="H1261" s="88"/>
    </row>
    <row r="1262" spans="8:8">
      <c r="H1262" s="88"/>
    </row>
    <row r="1263" spans="8:8">
      <c r="H1263" s="88"/>
    </row>
    <row r="1264" spans="8:8">
      <c r="H1264" s="88"/>
    </row>
    <row r="1265" spans="8:8">
      <c r="H1265" s="88"/>
    </row>
    <row r="1266" spans="8:8">
      <c r="H1266" s="88"/>
    </row>
    <row r="1267" spans="8:8">
      <c r="H1267" s="88"/>
    </row>
    <row r="1268" spans="8:8">
      <c r="H1268" s="88"/>
    </row>
    <row r="1269" spans="8:8">
      <c r="H1269" s="88"/>
    </row>
    <row r="1270" spans="8:8">
      <c r="H1270" s="88"/>
    </row>
    <row r="1271" spans="8:8">
      <c r="H1271" s="88"/>
    </row>
    <row r="1272" spans="8:8">
      <c r="H1272" s="88"/>
    </row>
    <row r="1273" spans="8:8">
      <c r="H1273" s="88"/>
    </row>
    <row r="1274" spans="8:8">
      <c r="H1274" s="88"/>
    </row>
    <row r="1275" spans="8:8">
      <c r="H1275" s="88"/>
    </row>
    <row r="1276" spans="8:8">
      <c r="H1276" s="88"/>
    </row>
    <row r="1277" spans="8:8">
      <c r="H1277" s="88"/>
    </row>
    <row r="1278" spans="8:8">
      <c r="H1278" s="88"/>
    </row>
    <row r="1279" spans="8:8">
      <c r="H1279" s="88"/>
    </row>
    <row r="1280" spans="8:8">
      <c r="H1280" s="88"/>
    </row>
    <row r="1281" spans="8:8">
      <c r="H1281" s="88"/>
    </row>
    <row r="1282" spans="8:8">
      <c r="H1282" s="88"/>
    </row>
    <row r="1283" spans="8:8">
      <c r="H1283" s="88"/>
    </row>
    <row r="1284" spans="8:8">
      <c r="H1284" s="88"/>
    </row>
    <row r="1285" spans="8:8">
      <c r="H1285" s="88"/>
    </row>
    <row r="1286" spans="8:8">
      <c r="H1286" s="88"/>
    </row>
    <row r="1287" spans="8:8">
      <c r="H1287" s="88"/>
    </row>
    <row r="1288" spans="8:8">
      <c r="H1288" s="88"/>
    </row>
    <row r="1289" spans="8:8">
      <c r="H1289" s="88"/>
    </row>
    <row r="1290" spans="8:8">
      <c r="H1290" s="88"/>
    </row>
    <row r="1291" spans="8:8">
      <c r="H1291" s="88"/>
    </row>
    <row r="1292" spans="8:8">
      <c r="H1292" s="88"/>
    </row>
    <row r="1293" spans="8:8">
      <c r="H1293" s="88"/>
    </row>
    <row r="1294" spans="8:8">
      <c r="H1294" s="88"/>
    </row>
    <row r="1295" spans="8:8">
      <c r="H1295" s="88"/>
    </row>
    <row r="1296" spans="8:8">
      <c r="H1296" s="88"/>
    </row>
    <row r="1297" spans="8:8">
      <c r="H1297" s="88"/>
    </row>
    <row r="1298" spans="8:8">
      <c r="H1298" s="88"/>
    </row>
    <row r="1299" spans="8:8">
      <c r="H1299" s="88"/>
    </row>
    <row r="1300" spans="8:8">
      <c r="H1300" s="88"/>
    </row>
    <row r="1301" spans="8:8">
      <c r="H1301" s="88"/>
    </row>
    <row r="1302" spans="8:8">
      <c r="H1302" s="88"/>
    </row>
    <row r="1303" spans="8:8">
      <c r="H1303" s="88"/>
    </row>
    <row r="1304" spans="8:8">
      <c r="H1304" s="88"/>
    </row>
    <row r="1305" spans="8:8">
      <c r="H1305" s="88"/>
    </row>
    <row r="1306" spans="8:8">
      <c r="H1306" s="88"/>
    </row>
    <row r="1307" spans="8:8">
      <c r="H1307" s="88"/>
    </row>
    <row r="1308" spans="8:8">
      <c r="H1308" s="88"/>
    </row>
    <row r="1309" spans="8:8">
      <c r="H1309" s="88"/>
    </row>
    <row r="1310" spans="8:8">
      <c r="H1310" s="88"/>
    </row>
    <row r="1311" spans="8:8">
      <c r="H1311" s="88"/>
    </row>
    <row r="1312" spans="8:8">
      <c r="H1312" s="88"/>
    </row>
    <row r="1313" spans="8:8">
      <c r="H1313" s="88"/>
    </row>
    <row r="1314" spans="8:8">
      <c r="H1314" s="88"/>
    </row>
    <row r="1315" spans="8:8">
      <c r="H1315" s="88"/>
    </row>
    <row r="1316" spans="8:8">
      <c r="H1316" s="88"/>
    </row>
    <row r="1317" spans="8:8">
      <c r="H1317" s="88"/>
    </row>
    <row r="1318" spans="8:8">
      <c r="H1318" s="88"/>
    </row>
    <row r="1319" spans="8:8">
      <c r="H1319" s="88"/>
    </row>
    <row r="1320" spans="8:8">
      <c r="H1320" s="88"/>
    </row>
    <row r="1321" spans="8:8">
      <c r="H1321" s="88"/>
    </row>
    <row r="1322" spans="8:8">
      <c r="H1322" s="88"/>
    </row>
    <row r="1323" spans="8:8">
      <c r="H1323" s="88"/>
    </row>
    <row r="1324" spans="8:8">
      <c r="H1324" s="88"/>
    </row>
    <row r="1325" spans="8:8">
      <c r="H1325" s="88"/>
    </row>
    <row r="1326" spans="8:8">
      <c r="H1326" s="88"/>
    </row>
    <row r="1327" spans="8:8">
      <c r="H1327" s="88"/>
    </row>
    <row r="1328" spans="8:8">
      <c r="H1328" s="88"/>
    </row>
    <row r="1329" spans="8:8">
      <c r="H1329" s="88"/>
    </row>
    <row r="1330" spans="8:8">
      <c r="H1330" s="88"/>
    </row>
    <row r="1331" spans="8:8">
      <c r="H1331" s="88"/>
    </row>
    <row r="1332" spans="8:8">
      <c r="H1332" s="88"/>
    </row>
    <row r="1333" spans="8:8">
      <c r="H1333" s="88"/>
    </row>
    <row r="1334" spans="8:8">
      <c r="H1334" s="88"/>
    </row>
    <row r="1335" spans="8:8">
      <c r="H1335" s="88"/>
    </row>
    <row r="1336" spans="8:8">
      <c r="H1336" s="88"/>
    </row>
    <row r="1337" spans="8:8">
      <c r="H1337" s="88"/>
    </row>
    <row r="1338" spans="8:8">
      <c r="H1338" s="88"/>
    </row>
    <row r="1339" spans="8:8">
      <c r="H1339" s="88"/>
    </row>
    <row r="1340" spans="8:8">
      <c r="H1340" s="88"/>
    </row>
    <row r="1341" spans="8:8">
      <c r="H1341" s="88"/>
    </row>
    <row r="1342" spans="8:8">
      <c r="H1342" s="88"/>
    </row>
    <row r="1343" spans="8:8">
      <c r="H1343" s="88"/>
    </row>
    <row r="1344" spans="8:8">
      <c r="H1344" s="88"/>
    </row>
    <row r="1345" spans="8:8">
      <c r="H1345" s="88"/>
    </row>
    <row r="1346" spans="8:8">
      <c r="H1346" s="88"/>
    </row>
    <row r="1347" spans="8:8">
      <c r="H1347" s="88"/>
    </row>
    <row r="1348" spans="8:8">
      <c r="H1348" s="88"/>
    </row>
    <row r="1349" spans="8:8">
      <c r="H1349" s="88"/>
    </row>
    <row r="1350" spans="8:8">
      <c r="H1350" s="88"/>
    </row>
    <row r="1351" spans="8:8">
      <c r="H1351" s="88"/>
    </row>
    <row r="1352" spans="8:8">
      <c r="H1352" s="88"/>
    </row>
    <row r="1353" spans="8:8">
      <c r="H1353" s="88"/>
    </row>
    <row r="1354" spans="8:8">
      <c r="H1354" s="88"/>
    </row>
    <row r="1355" spans="8:8">
      <c r="H1355" s="88"/>
    </row>
    <row r="1356" spans="8:8">
      <c r="H1356" s="88"/>
    </row>
    <row r="1357" spans="8:8">
      <c r="H1357" s="88"/>
    </row>
    <row r="1358" spans="8:8">
      <c r="H1358" s="88"/>
    </row>
    <row r="1359" spans="8:8">
      <c r="H1359" s="88"/>
    </row>
    <row r="1360" spans="8:8">
      <c r="H1360" s="88"/>
    </row>
    <row r="1361" spans="8:8">
      <c r="H1361" s="88"/>
    </row>
    <row r="1362" spans="8:8">
      <c r="H1362" s="88"/>
    </row>
    <row r="1363" spans="8:8">
      <c r="H1363" s="88"/>
    </row>
    <row r="1364" spans="8:8">
      <c r="H1364" s="88"/>
    </row>
    <row r="1365" spans="8:8">
      <c r="H1365" s="88"/>
    </row>
    <row r="1366" spans="8:8">
      <c r="H1366" s="88"/>
    </row>
    <row r="1367" spans="8:8">
      <c r="H1367" s="88"/>
    </row>
    <row r="1368" spans="8:8">
      <c r="H1368" s="88"/>
    </row>
    <row r="1369" spans="8:8">
      <c r="H1369" s="88"/>
    </row>
    <row r="1370" spans="8:8">
      <c r="H1370" s="88"/>
    </row>
    <row r="1371" spans="8:8">
      <c r="H1371" s="88"/>
    </row>
    <row r="1372" spans="8:8">
      <c r="H1372" s="88"/>
    </row>
    <row r="1373" spans="8:8">
      <c r="H1373" s="88"/>
    </row>
    <row r="1374" spans="8:8">
      <c r="H1374" s="88"/>
    </row>
    <row r="1375" spans="8:8">
      <c r="H1375" s="88"/>
    </row>
    <row r="1376" spans="8:8">
      <c r="H1376" s="88"/>
    </row>
    <row r="1377" spans="8:8">
      <c r="H1377" s="88"/>
    </row>
    <row r="1378" spans="8:8">
      <c r="H1378" s="88"/>
    </row>
    <row r="1379" spans="8:8">
      <c r="H1379" s="88"/>
    </row>
    <row r="1380" spans="8:8">
      <c r="H1380" s="88"/>
    </row>
    <row r="1381" spans="8:8">
      <c r="H1381" s="88"/>
    </row>
    <row r="1382" spans="8:8">
      <c r="H1382" s="88"/>
    </row>
    <row r="1383" spans="8:8">
      <c r="H1383" s="88"/>
    </row>
    <row r="1384" spans="8:8">
      <c r="H1384" s="88"/>
    </row>
    <row r="1385" spans="8:8">
      <c r="H1385" s="88"/>
    </row>
    <row r="1386" spans="8:8">
      <c r="H1386" s="88"/>
    </row>
    <row r="1387" spans="8:8">
      <c r="H1387" s="88"/>
    </row>
    <row r="1388" spans="8:8">
      <c r="H1388" s="88"/>
    </row>
    <row r="1389" spans="8:8">
      <c r="H1389" s="88"/>
    </row>
    <row r="1390" spans="8:8">
      <c r="H1390" s="88"/>
    </row>
    <row r="1391" spans="8:8">
      <c r="H1391" s="88"/>
    </row>
    <row r="1392" spans="8:8">
      <c r="H1392" s="88"/>
    </row>
    <row r="1393" spans="8:8">
      <c r="H1393" s="88"/>
    </row>
    <row r="1394" spans="8:8">
      <c r="H1394" s="88"/>
    </row>
    <row r="1395" spans="8:8">
      <c r="H1395" s="88"/>
    </row>
    <row r="1396" spans="8:8">
      <c r="H1396" s="88"/>
    </row>
    <row r="1397" spans="8:8">
      <c r="H1397" s="88"/>
    </row>
    <row r="1398" spans="8:8">
      <c r="H1398" s="88"/>
    </row>
    <row r="1399" spans="8:8">
      <c r="H1399" s="88"/>
    </row>
    <row r="1400" spans="8:8">
      <c r="H1400" s="88"/>
    </row>
    <row r="1401" spans="8:8">
      <c r="H1401" s="88"/>
    </row>
    <row r="1402" spans="8:8">
      <c r="H1402" s="88"/>
    </row>
    <row r="1403" spans="8:8">
      <c r="H1403" s="88"/>
    </row>
    <row r="1404" spans="8:8">
      <c r="H1404" s="88"/>
    </row>
    <row r="1405" spans="8:8">
      <c r="H1405" s="88"/>
    </row>
    <row r="1406" spans="8:8">
      <c r="H1406" s="88"/>
    </row>
    <row r="1407" spans="8:8">
      <c r="H1407" s="88"/>
    </row>
    <row r="1408" spans="8:8">
      <c r="H1408" s="88"/>
    </row>
    <row r="1409" spans="8:8">
      <c r="H1409" s="88"/>
    </row>
    <row r="1410" spans="8:8">
      <c r="H1410" s="88"/>
    </row>
    <row r="1411" spans="8:8">
      <c r="H1411" s="88"/>
    </row>
    <row r="1412" spans="8:8">
      <c r="H1412" s="88"/>
    </row>
    <row r="1413" spans="8:8">
      <c r="H1413" s="88"/>
    </row>
    <row r="1414" spans="8:8">
      <c r="H1414" s="88"/>
    </row>
    <row r="1415" spans="8:8">
      <c r="H1415" s="88"/>
    </row>
    <row r="1416" spans="8:8">
      <c r="H1416" s="88"/>
    </row>
    <row r="1417" spans="8:8">
      <c r="H1417" s="88"/>
    </row>
    <row r="1418" spans="8:8">
      <c r="H1418" s="88"/>
    </row>
    <row r="1419" spans="8:8">
      <c r="H1419" s="88"/>
    </row>
    <row r="1420" spans="8:8">
      <c r="H1420" s="88"/>
    </row>
    <row r="1421" spans="8:8">
      <c r="H1421" s="88"/>
    </row>
    <row r="1422" spans="8:8">
      <c r="H1422" s="88"/>
    </row>
    <row r="1423" spans="8:8">
      <c r="H1423" s="88"/>
    </row>
    <row r="1424" spans="8:8">
      <c r="H1424" s="88"/>
    </row>
    <row r="1425" spans="8:8">
      <c r="H1425" s="88"/>
    </row>
    <row r="1426" spans="8:8">
      <c r="H1426" s="88"/>
    </row>
    <row r="1427" spans="8:8">
      <c r="H1427" s="88"/>
    </row>
    <row r="1428" spans="8:8">
      <c r="H1428" s="88"/>
    </row>
    <row r="1429" spans="8:8">
      <c r="H1429" s="88"/>
    </row>
    <row r="1430" spans="8:8">
      <c r="H1430" s="88"/>
    </row>
    <row r="1431" spans="8:8">
      <c r="H1431" s="88"/>
    </row>
    <row r="1432" spans="8:8">
      <c r="H1432" s="88"/>
    </row>
    <row r="1433" spans="8:8">
      <c r="H1433" s="88"/>
    </row>
    <row r="1434" spans="8:8">
      <c r="H1434" s="88"/>
    </row>
    <row r="1435" spans="8:8">
      <c r="H1435" s="88"/>
    </row>
    <row r="1436" spans="8:8">
      <c r="H1436" s="88"/>
    </row>
    <row r="1437" spans="8:8">
      <c r="H1437" s="88"/>
    </row>
    <row r="1438" spans="8:8">
      <c r="H1438" s="88"/>
    </row>
    <row r="1439" spans="8:8">
      <c r="H1439" s="88"/>
    </row>
    <row r="1440" spans="8:8">
      <c r="H1440" s="88"/>
    </row>
    <row r="1441" spans="8:8">
      <c r="H1441" s="88"/>
    </row>
    <row r="1442" spans="8:8">
      <c r="H1442" s="88"/>
    </row>
    <row r="1443" spans="8:8">
      <c r="H1443" s="88"/>
    </row>
    <row r="1444" spans="8:8">
      <c r="H1444" s="88"/>
    </row>
    <row r="1445" spans="8:8">
      <c r="H1445" s="88"/>
    </row>
    <row r="1446" spans="8:8">
      <c r="H1446" s="88"/>
    </row>
    <row r="1447" spans="8:8">
      <c r="H1447" s="88"/>
    </row>
    <row r="1448" spans="8:8">
      <c r="H1448" s="88"/>
    </row>
    <row r="1449" spans="8:8">
      <c r="H1449" s="88"/>
    </row>
    <row r="1450" spans="8:8">
      <c r="H1450" s="88"/>
    </row>
    <row r="1451" spans="8:8">
      <c r="H1451" s="88"/>
    </row>
    <row r="1452" spans="8:8">
      <c r="H1452" s="88"/>
    </row>
    <row r="1453" spans="8:8">
      <c r="H1453" s="88"/>
    </row>
    <row r="1454" spans="8:8">
      <c r="H1454" s="88"/>
    </row>
    <row r="1455" spans="8:8">
      <c r="H1455" s="88"/>
    </row>
    <row r="1456" spans="8:8">
      <c r="H1456" s="88"/>
    </row>
    <row r="1457" spans="8:8">
      <c r="H1457" s="88"/>
    </row>
    <row r="1458" spans="8:8">
      <c r="H1458" s="88"/>
    </row>
    <row r="1459" spans="8:8">
      <c r="H1459" s="88"/>
    </row>
    <row r="1460" spans="8:8">
      <c r="H1460" s="88"/>
    </row>
    <row r="1461" spans="8:8">
      <c r="H1461" s="88"/>
    </row>
    <row r="1462" spans="8:8">
      <c r="H1462" s="88"/>
    </row>
    <row r="1463" spans="8:8">
      <c r="H1463" s="88"/>
    </row>
    <row r="1464" spans="8:8">
      <c r="H1464" s="88"/>
    </row>
    <row r="1465" spans="8:8">
      <c r="H1465" s="88"/>
    </row>
    <row r="1466" spans="8:8">
      <c r="H1466" s="88"/>
    </row>
    <row r="1467" spans="8:8">
      <c r="H1467" s="88"/>
    </row>
    <row r="1468" spans="8:8">
      <c r="H1468" s="88"/>
    </row>
    <row r="1469" spans="8:8">
      <c r="H1469" s="88"/>
    </row>
    <row r="1470" spans="8:8">
      <c r="H1470" s="88"/>
    </row>
    <row r="1471" spans="8:8">
      <c r="H1471" s="88"/>
    </row>
    <row r="1472" spans="8:8">
      <c r="H1472" s="88"/>
    </row>
    <row r="1473" spans="8:8">
      <c r="H1473" s="88"/>
    </row>
    <row r="1474" spans="8:8">
      <c r="H1474" s="88"/>
    </row>
    <row r="1475" spans="8:8">
      <c r="H1475" s="88"/>
    </row>
    <row r="1476" spans="8:8">
      <c r="H1476" s="88"/>
    </row>
    <row r="1477" spans="8:8">
      <c r="H1477" s="88"/>
    </row>
    <row r="1478" spans="8:8">
      <c r="H1478" s="88"/>
    </row>
    <row r="1479" spans="8:8">
      <c r="H1479" s="88"/>
    </row>
    <row r="1480" spans="8:8">
      <c r="H1480" s="88"/>
    </row>
    <row r="1481" spans="8:8">
      <c r="H1481" s="88"/>
    </row>
    <row r="1482" spans="8:8">
      <c r="H1482" s="88"/>
    </row>
    <row r="1483" spans="8:8">
      <c r="H1483" s="88"/>
    </row>
    <row r="1484" spans="8:8">
      <c r="H1484" s="88"/>
    </row>
    <row r="1485" spans="8:8">
      <c r="H1485" s="88"/>
    </row>
    <row r="1486" spans="8:8">
      <c r="H1486" s="88"/>
    </row>
    <row r="1487" spans="8:8">
      <c r="H1487" s="88"/>
    </row>
    <row r="1488" spans="8:8">
      <c r="H1488" s="88"/>
    </row>
    <row r="1489" spans="8:8">
      <c r="H1489" s="88"/>
    </row>
    <row r="1490" spans="8:8">
      <c r="H1490" s="88"/>
    </row>
    <row r="1491" spans="8:8">
      <c r="H1491" s="88"/>
    </row>
    <row r="1492" spans="8:8">
      <c r="H1492" s="88"/>
    </row>
    <row r="1493" spans="8:8">
      <c r="H1493" s="88"/>
    </row>
    <row r="1494" spans="8:8">
      <c r="H1494" s="88"/>
    </row>
    <row r="1495" spans="8:8">
      <c r="H1495" s="88"/>
    </row>
    <row r="1496" spans="8:8">
      <c r="H1496" s="88"/>
    </row>
    <row r="1497" spans="8:8">
      <c r="H1497" s="88"/>
    </row>
    <row r="1498" spans="8:8">
      <c r="H1498" s="88"/>
    </row>
    <row r="1499" spans="8:8">
      <c r="H1499" s="88"/>
    </row>
    <row r="1500" spans="8:8">
      <c r="H1500" s="88"/>
    </row>
    <row r="1501" spans="8:8">
      <c r="H1501" s="88"/>
    </row>
    <row r="1502" spans="8:8">
      <c r="H1502" s="88"/>
    </row>
    <row r="1503" spans="8:8">
      <c r="H1503" s="88"/>
    </row>
    <row r="1504" spans="8:8">
      <c r="H1504" s="88"/>
    </row>
    <row r="1505" spans="8:8">
      <c r="H1505" s="88"/>
    </row>
    <row r="1506" spans="8:8">
      <c r="H1506" s="88"/>
    </row>
    <row r="1507" spans="8:8">
      <c r="H1507" s="88"/>
    </row>
    <row r="1508" spans="8:8">
      <c r="H1508" s="88"/>
    </row>
    <row r="1509" spans="8:8">
      <c r="H1509" s="88"/>
    </row>
    <row r="1510" spans="8:8">
      <c r="H1510" s="88"/>
    </row>
    <row r="1511" spans="8:8">
      <c r="H1511" s="88"/>
    </row>
    <row r="1512" spans="8:8">
      <c r="H1512" s="88"/>
    </row>
    <row r="1513" spans="8:8">
      <c r="H1513" s="88"/>
    </row>
    <row r="1514" spans="8:8">
      <c r="H1514" s="88"/>
    </row>
    <row r="1515" spans="8:8">
      <c r="H1515" s="88"/>
    </row>
    <row r="1516" spans="8:8">
      <c r="H1516" s="88"/>
    </row>
    <row r="1517" spans="8:8">
      <c r="H1517" s="88"/>
    </row>
    <row r="1518" spans="8:8">
      <c r="H1518" s="88"/>
    </row>
    <row r="1519" spans="8:8">
      <c r="H1519" s="88"/>
    </row>
    <row r="1520" spans="8:8">
      <c r="H1520" s="88"/>
    </row>
    <row r="1521" spans="8:8">
      <c r="H1521" s="88"/>
    </row>
    <row r="1522" spans="8:8">
      <c r="H1522" s="88"/>
    </row>
    <row r="1523" spans="8:8">
      <c r="H1523" s="88"/>
    </row>
    <row r="1524" spans="8:8">
      <c r="H1524" s="88"/>
    </row>
    <row r="1525" spans="8:8">
      <c r="H1525" s="88"/>
    </row>
    <row r="1526" spans="8:8">
      <c r="H1526" s="88"/>
    </row>
    <row r="1527" spans="8:8">
      <c r="H1527" s="88"/>
    </row>
    <row r="1528" spans="8:8">
      <c r="H1528" s="88"/>
    </row>
    <row r="1529" spans="8:8">
      <c r="H1529" s="88"/>
    </row>
    <row r="1530" spans="8:8">
      <c r="H1530" s="88"/>
    </row>
    <row r="1531" spans="8:8">
      <c r="H1531" s="88"/>
    </row>
    <row r="1532" spans="8:8">
      <c r="H1532" s="88"/>
    </row>
    <row r="1533" spans="8:8">
      <c r="H1533" s="88"/>
    </row>
    <row r="1534" spans="8:8">
      <c r="H1534" s="88"/>
    </row>
    <row r="1535" spans="8:8">
      <c r="H1535" s="88"/>
    </row>
    <row r="1536" spans="8:8">
      <c r="H1536" s="88"/>
    </row>
    <row r="1537" spans="8:8">
      <c r="H1537" s="88"/>
    </row>
    <row r="1538" spans="8:8">
      <c r="H1538" s="88"/>
    </row>
    <row r="1539" spans="8:8">
      <c r="H1539" s="88"/>
    </row>
    <row r="1540" spans="8:8">
      <c r="H1540" s="88"/>
    </row>
    <row r="1541" spans="8:8">
      <c r="H1541" s="88"/>
    </row>
    <row r="1542" spans="8:8">
      <c r="H1542" s="88"/>
    </row>
    <row r="1543" spans="8:8">
      <c r="H1543" s="88"/>
    </row>
    <row r="1544" spans="8:8">
      <c r="H1544" s="88"/>
    </row>
    <row r="1545" spans="8:8">
      <c r="H1545" s="88"/>
    </row>
    <row r="1546" spans="8:8">
      <c r="H1546" s="88"/>
    </row>
    <row r="1547" spans="8:8">
      <c r="H1547" s="88"/>
    </row>
    <row r="1548" spans="8:8">
      <c r="H1548" s="88"/>
    </row>
    <row r="1549" spans="8:8">
      <c r="H1549" s="88"/>
    </row>
    <row r="1550" spans="8:8">
      <c r="H1550" s="88"/>
    </row>
    <row r="1551" spans="8:8">
      <c r="H1551" s="88"/>
    </row>
    <row r="1552" spans="8:8">
      <c r="H1552" s="88"/>
    </row>
    <row r="1553" spans="8:8">
      <c r="H1553" s="88"/>
    </row>
    <row r="1554" spans="8:8">
      <c r="H1554" s="88"/>
    </row>
    <row r="1555" spans="8:8">
      <c r="H1555" s="88"/>
    </row>
    <row r="1556" spans="8:8">
      <c r="H1556" s="88"/>
    </row>
    <row r="1557" spans="8:8">
      <c r="H1557" s="88"/>
    </row>
    <row r="1558" spans="8:8">
      <c r="H1558" s="88"/>
    </row>
    <row r="1559" spans="8:8">
      <c r="H1559" s="88"/>
    </row>
    <row r="1560" spans="8:8">
      <c r="H1560" s="88"/>
    </row>
    <row r="1561" spans="8:8">
      <c r="H1561" s="88"/>
    </row>
    <row r="1562" spans="8:8">
      <c r="H1562" s="88"/>
    </row>
    <row r="1563" spans="8:8">
      <c r="H1563" s="88"/>
    </row>
    <row r="1564" spans="8:8">
      <c r="H1564" s="88"/>
    </row>
    <row r="1565" spans="8:8">
      <c r="H1565" s="88"/>
    </row>
    <row r="1566" spans="8:8">
      <c r="H1566" s="88"/>
    </row>
    <row r="1567" spans="8:8">
      <c r="H1567" s="88"/>
    </row>
    <row r="1568" spans="8:8">
      <c r="H1568" s="88"/>
    </row>
    <row r="1569" spans="8:8">
      <c r="H1569" s="88"/>
    </row>
    <row r="1570" spans="8:8">
      <c r="H1570" s="88"/>
    </row>
    <row r="1571" spans="8:8">
      <c r="H1571" s="88"/>
    </row>
    <row r="1572" spans="8:8">
      <c r="H1572" s="88"/>
    </row>
    <row r="1573" spans="8:8">
      <c r="H1573" s="88"/>
    </row>
    <row r="1574" spans="8:8">
      <c r="H1574" s="88"/>
    </row>
    <row r="1575" spans="8:8">
      <c r="H1575" s="88"/>
    </row>
    <row r="1576" spans="8:8">
      <c r="H1576" s="88"/>
    </row>
    <row r="1577" spans="8:8">
      <c r="H1577" s="88"/>
    </row>
    <row r="1578" spans="8:8">
      <c r="H1578" s="88"/>
    </row>
    <row r="1579" spans="8:8">
      <c r="H1579" s="88"/>
    </row>
    <row r="1580" spans="8:8">
      <c r="H1580" s="88"/>
    </row>
    <row r="1581" spans="8:8">
      <c r="H1581" s="88"/>
    </row>
    <row r="1582" spans="8:8">
      <c r="H1582" s="88"/>
    </row>
    <row r="1583" spans="8:8">
      <c r="H1583" s="88"/>
    </row>
    <row r="1584" spans="8:8">
      <c r="H1584" s="88"/>
    </row>
    <row r="1585" spans="8:8">
      <c r="H1585" s="88"/>
    </row>
    <row r="1586" spans="8:8">
      <c r="H1586" s="88"/>
    </row>
    <row r="1587" spans="8:8">
      <c r="H1587" s="88"/>
    </row>
    <row r="1588" spans="8:8">
      <c r="H1588" s="88"/>
    </row>
    <row r="1589" spans="8:8">
      <c r="H1589" s="88"/>
    </row>
    <row r="1590" spans="8:8">
      <c r="H1590" s="88"/>
    </row>
    <row r="1591" spans="8:8">
      <c r="H1591" s="88"/>
    </row>
    <row r="1592" spans="8:8">
      <c r="H1592" s="88"/>
    </row>
    <row r="1593" spans="8:8">
      <c r="H1593" s="88"/>
    </row>
    <row r="1594" spans="8:8">
      <c r="H1594" s="88"/>
    </row>
    <row r="1595" spans="8:8">
      <c r="H1595" s="88"/>
    </row>
    <row r="1596" spans="8:8">
      <c r="H1596" s="88"/>
    </row>
    <row r="1597" spans="8:8">
      <c r="H1597" s="88"/>
    </row>
    <row r="1598" spans="8:8">
      <c r="H1598" s="88"/>
    </row>
    <row r="1599" spans="8:8">
      <c r="H1599" s="88"/>
    </row>
    <row r="1600" spans="8:8">
      <c r="H1600" s="88"/>
    </row>
    <row r="1601" spans="8:8">
      <c r="H1601" s="88"/>
    </row>
    <row r="1602" spans="8:8">
      <c r="H1602" s="88"/>
    </row>
    <row r="1603" spans="8:8">
      <c r="H1603" s="88"/>
    </row>
    <row r="1604" spans="8:8">
      <c r="H1604" s="88"/>
    </row>
    <row r="1605" spans="8:8">
      <c r="H1605" s="88"/>
    </row>
    <row r="1606" spans="8:8">
      <c r="H1606" s="88"/>
    </row>
    <row r="1607" spans="8:8">
      <c r="H1607" s="88"/>
    </row>
    <row r="1608" spans="8:8">
      <c r="H1608" s="88"/>
    </row>
    <row r="1609" spans="8:8">
      <c r="H1609" s="88"/>
    </row>
    <row r="1610" spans="8:8">
      <c r="H1610" s="88"/>
    </row>
    <row r="1611" spans="8:8">
      <c r="H1611" s="88"/>
    </row>
    <row r="1612" spans="8:8">
      <c r="H1612" s="88"/>
    </row>
    <row r="1613" spans="8:8">
      <c r="H1613" s="88"/>
    </row>
    <row r="1614" spans="8:8">
      <c r="H1614" s="88"/>
    </row>
    <row r="1615" spans="8:8">
      <c r="H1615" s="88"/>
    </row>
    <row r="1616" spans="8:8">
      <c r="H1616" s="88"/>
    </row>
    <row r="1617" spans="8:8">
      <c r="H1617" s="88"/>
    </row>
    <row r="1618" spans="8:8">
      <c r="H1618" s="88"/>
    </row>
    <row r="1619" spans="8:8">
      <c r="H1619" s="88"/>
    </row>
    <row r="1620" spans="8:8">
      <c r="H1620" s="88"/>
    </row>
    <row r="1621" spans="8:8">
      <c r="H1621" s="88"/>
    </row>
    <row r="1622" spans="8:8">
      <c r="H1622" s="88"/>
    </row>
    <row r="1623" spans="8:8">
      <c r="H1623" s="88"/>
    </row>
    <row r="1624" spans="8:8">
      <c r="H1624" s="88"/>
    </row>
    <row r="1625" spans="8:8">
      <c r="H1625" s="88"/>
    </row>
    <row r="1626" spans="8:8">
      <c r="H1626" s="88"/>
    </row>
    <row r="1627" spans="8:8">
      <c r="H1627" s="88"/>
    </row>
    <row r="1628" spans="8:8">
      <c r="H1628" s="88"/>
    </row>
    <row r="1629" spans="8:8">
      <c r="H1629" s="88"/>
    </row>
    <row r="1630" spans="8:8">
      <c r="H1630" s="88"/>
    </row>
    <row r="1631" spans="8:8">
      <c r="H1631" s="88"/>
    </row>
    <row r="1632" spans="8:8">
      <c r="H1632" s="88"/>
    </row>
    <row r="1633" spans="8:8">
      <c r="H1633" s="88"/>
    </row>
    <row r="1634" spans="8:8">
      <c r="H1634" s="88"/>
    </row>
    <row r="1635" spans="8:8">
      <c r="H1635" s="88"/>
    </row>
    <row r="1636" spans="8:8">
      <c r="H1636" s="88"/>
    </row>
    <row r="1637" spans="8:8">
      <c r="H1637" s="88"/>
    </row>
    <row r="1638" spans="8:8">
      <c r="H1638" s="88"/>
    </row>
    <row r="1639" spans="8:8">
      <c r="H1639" s="88"/>
    </row>
    <row r="1640" spans="8:8">
      <c r="H1640" s="88"/>
    </row>
    <row r="1641" spans="8:8">
      <c r="H1641" s="88"/>
    </row>
    <row r="1642" spans="8:8">
      <c r="H1642" s="88"/>
    </row>
    <row r="1643" spans="8:8">
      <c r="H1643" s="88"/>
    </row>
    <row r="1644" spans="8:8">
      <c r="H1644" s="88"/>
    </row>
    <row r="1645" spans="8:8">
      <c r="H1645" s="88"/>
    </row>
    <row r="1646" spans="8:8">
      <c r="H1646" s="88"/>
    </row>
    <row r="1647" spans="8:8">
      <c r="H1647" s="88"/>
    </row>
    <row r="1648" spans="8:8">
      <c r="H1648" s="88"/>
    </row>
    <row r="1649" spans="8:8">
      <c r="H1649" s="88"/>
    </row>
    <row r="1650" spans="8:8">
      <c r="H1650" s="88"/>
    </row>
    <row r="1651" spans="8:8">
      <c r="H1651" s="88"/>
    </row>
    <row r="1652" spans="8:8">
      <c r="H1652" s="88"/>
    </row>
    <row r="1653" spans="8:8">
      <c r="H1653" s="88"/>
    </row>
    <row r="1654" spans="8:8">
      <c r="H1654" s="88"/>
    </row>
    <row r="1655" spans="8:8">
      <c r="H1655" s="88"/>
    </row>
    <row r="1656" spans="8:8">
      <c r="H1656" s="88"/>
    </row>
    <row r="1657" spans="8:8">
      <c r="H1657" s="88"/>
    </row>
    <row r="1658" spans="8:8">
      <c r="H1658" s="88"/>
    </row>
    <row r="1659" spans="8:8">
      <c r="H1659" s="88"/>
    </row>
    <row r="1660" spans="8:8">
      <c r="H1660" s="88"/>
    </row>
    <row r="1661" spans="8:8">
      <c r="H1661" s="88"/>
    </row>
    <row r="1662" spans="8:8">
      <c r="H1662" s="88"/>
    </row>
    <row r="1663" spans="8:8">
      <c r="H1663" s="88"/>
    </row>
    <row r="1664" spans="8:8">
      <c r="H1664" s="88"/>
    </row>
    <row r="1665" spans="8:8">
      <c r="H1665" s="88"/>
    </row>
    <row r="1666" spans="8:8">
      <c r="H1666" s="88"/>
    </row>
    <row r="1667" spans="8:8">
      <c r="H1667" s="88"/>
    </row>
    <row r="1668" spans="8:8">
      <c r="H1668" s="88"/>
    </row>
    <row r="1669" spans="8:8">
      <c r="H1669" s="88"/>
    </row>
    <row r="1670" spans="8:8">
      <c r="H1670" s="88"/>
    </row>
    <row r="1671" spans="8:8">
      <c r="H1671" s="88"/>
    </row>
    <row r="1672" spans="8:8">
      <c r="H1672" s="88"/>
    </row>
    <row r="1673" spans="8:8">
      <c r="H1673" s="88"/>
    </row>
    <row r="1674" spans="8:8">
      <c r="H1674" s="88"/>
    </row>
    <row r="1675" spans="8:8">
      <c r="H1675" s="88"/>
    </row>
    <row r="1676" spans="8:8">
      <c r="H1676" s="88"/>
    </row>
    <row r="1677" spans="8:8">
      <c r="H1677" s="88"/>
    </row>
    <row r="1678" spans="8:8">
      <c r="H1678" s="88"/>
    </row>
    <row r="1679" spans="8:8">
      <c r="H1679" s="88"/>
    </row>
    <row r="1680" spans="8:8">
      <c r="H1680" s="88"/>
    </row>
    <row r="1681" spans="8:8">
      <c r="H1681" s="88"/>
    </row>
    <row r="1682" spans="8:8">
      <c r="H1682" s="88"/>
    </row>
    <row r="1683" spans="8:8">
      <c r="H1683" s="88"/>
    </row>
    <row r="1684" spans="8:8">
      <c r="H1684" s="88"/>
    </row>
    <row r="1685" spans="8:8">
      <c r="H1685" s="88"/>
    </row>
    <row r="1686" spans="8:8">
      <c r="H1686" s="88"/>
    </row>
    <row r="1687" spans="8:8">
      <c r="H1687" s="88"/>
    </row>
    <row r="1688" spans="8:8">
      <c r="H1688" s="88"/>
    </row>
    <row r="1689" spans="8:8">
      <c r="H1689" s="88"/>
    </row>
    <row r="1690" spans="8:8">
      <c r="H1690" s="88"/>
    </row>
    <row r="1691" spans="8:8">
      <c r="H1691" s="88"/>
    </row>
    <row r="1692" spans="8:8">
      <c r="H1692" s="88"/>
    </row>
    <row r="1693" spans="8:8">
      <c r="H1693" s="88"/>
    </row>
    <row r="1694" spans="8:8">
      <c r="H1694" s="88"/>
    </row>
    <row r="1695" spans="8:8">
      <c r="H1695" s="88"/>
    </row>
    <row r="1696" spans="8:8">
      <c r="H1696" s="88"/>
    </row>
    <row r="1697" spans="8:8">
      <c r="H1697" s="88"/>
    </row>
    <row r="1698" spans="8:8">
      <c r="H1698" s="88"/>
    </row>
    <row r="1699" spans="8:8">
      <c r="H1699" s="88"/>
    </row>
    <row r="1700" spans="8:8">
      <c r="H1700" s="88"/>
    </row>
    <row r="1701" spans="8:8">
      <c r="H1701" s="88"/>
    </row>
    <row r="1702" spans="8:8">
      <c r="H1702" s="88"/>
    </row>
    <row r="1703" spans="8:8">
      <c r="H1703" s="88"/>
    </row>
    <row r="1704" spans="8:8">
      <c r="H1704" s="88"/>
    </row>
    <row r="1705" spans="8:8">
      <c r="H1705" s="88"/>
    </row>
    <row r="1706" spans="8:8">
      <c r="H1706" s="88"/>
    </row>
    <row r="1707" spans="8:8">
      <c r="H1707" s="88"/>
    </row>
    <row r="1708" spans="8:8">
      <c r="H1708" s="88"/>
    </row>
    <row r="1709" spans="8:8">
      <c r="H1709" s="88"/>
    </row>
    <row r="1710" spans="8:8">
      <c r="H1710" s="88"/>
    </row>
    <row r="1711" spans="8:8">
      <c r="H1711" s="88"/>
    </row>
    <row r="1712" spans="8:8">
      <c r="H1712" s="88"/>
    </row>
    <row r="1713" spans="8:8">
      <c r="H1713" s="88"/>
    </row>
    <row r="1714" spans="8:8">
      <c r="H1714" s="88"/>
    </row>
    <row r="1715" spans="8:8">
      <c r="H1715" s="88"/>
    </row>
    <row r="1716" spans="8:8">
      <c r="H1716" s="88"/>
    </row>
    <row r="1717" spans="8:8">
      <c r="H1717" s="88"/>
    </row>
    <row r="1718" spans="8:8">
      <c r="H1718" s="88"/>
    </row>
    <row r="1719" spans="8:8">
      <c r="H1719" s="88"/>
    </row>
    <row r="1720" spans="8:8">
      <c r="H1720" s="88"/>
    </row>
    <row r="1721" spans="8:8">
      <c r="H1721" s="88"/>
    </row>
    <row r="1722" spans="8:8">
      <c r="H1722" s="88"/>
    </row>
    <row r="1723" spans="8:8">
      <c r="H1723" s="88"/>
    </row>
    <row r="1724" spans="8:8">
      <c r="H1724" s="88"/>
    </row>
    <row r="1725" spans="8:8">
      <c r="H1725" s="88"/>
    </row>
    <row r="1726" spans="8:8">
      <c r="H1726" s="88"/>
    </row>
    <row r="1727" spans="8:8">
      <c r="H1727" s="88"/>
    </row>
    <row r="1728" spans="8:8">
      <c r="H1728" s="88"/>
    </row>
    <row r="1729" spans="8:8">
      <c r="H1729" s="88"/>
    </row>
    <row r="1730" spans="8:8">
      <c r="H1730" s="88"/>
    </row>
    <row r="1731" spans="8:8">
      <c r="H1731" s="88"/>
    </row>
    <row r="1732" spans="8:8">
      <c r="H1732" s="88"/>
    </row>
    <row r="1733" spans="8:8">
      <c r="H1733" s="88"/>
    </row>
    <row r="1734" spans="8:8">
      <c r="H1734" s="88"/>
    </row>
    <row r="1735" spans="8:8">
      <c r="H1735" s="88"/>
    </row>
    <row r="1736" spans="8:8">
      <c r="H1736" s="88"/>
    </row>
    <row r="1737" spans="8:8">
      <c r="H1737" s="88"/>
    </row>
    <row r="1738" spans="8:8">
      <c r="H1738" s="88"/>
    </row>
    <row r="1739" spans="8:8">
      <c r="H1739" s="88"/>
    </row>
    <row r="1740" spans="8:8">
      <c r="H1740" s="88"/>
    </row>
    <row r="1741" spans="8:8">
      <c r="H1741" s="88"/>
    </row>
    <row r="1742" spans="8:8">
      <c r="H1742" s="88"/>
    </row>
    <row r="1743" spans="8:8">
      <c r="H1743" s="88"/>
    </row>
    <row r="1744" spans="8:8">
      <c r="H1744" s="88"/>
    </row>
    <row r="1745" spans="8:8">
      <c r="H1745" s="88"/>
    </row>
    <row r="1746" spans="8:8">
      <c r="H1746" s="88"/>
    </row>
    <row r="1747" spans="8:8">
      <c r="H1747" s="88"/>
    </row>
    <row r="1748" spans="8:8">
      <c r="H1748" s="88"/>
    </row>
    <row r="1749" spans="8:8">
      <c r="H1749" s="88"/>
    </row>
    <row r="1750" spans="8:8">
      <c r="H1750" s="88"/>
    </row>
    <row r="1751" spans="8:8">
      <c r="H1751" s="88"/>
    </row>
    <row r="1752" spans="8:8">
      <c r="H1752" s="88"/>
    </row>
    <row r="1753" spans="8:8">
      <c r="H1753" s="88"/>
    </row>
    <row r="1754" spans="8:8">
      <c r="H1754" s="88"/>
    </row>
    <row r="1755" spans="8:8">
      <c r="H1755" s="88"/>
    </row>
    <row r="1756" spans="8:8">
      <c r="H1756" s="88"/>
    </row>
    <row r="1757" spans="8:8">
      <c r="H1757" s="88"/>
    </row>
    <row r="1758" spans="8:8">
      <c r="H1758" s="88"/>
    </row>
    <row r="1759" spans="8:8">
      <c r="H1759" s="88"/>
    </row>
    <row r="1760" spans="8:8">
      <c r="H1760" s="88"/>
    </row>
    <row r="1761" spans="8:8">
      <c r="H1761" s="88"/>
    </row>
    <row r="1762" spans="8:8">
      <c r="H1762" s="88"/>
    </row>
    <row r="1763" spans="8:8">
      <c r="H1763" s="88"/>
    </row>
    <row r="1764" spans="8:8">
      <c r="H1764" s="88"/>
    </row>
    <row r="1765" spans="8:8">
      <c r="H1765" s="88"/>
    </row>
    <row r="1766" spans="8:8">
      <c r="H1766" s="88"/>
    </row>
    <row r="1767" spans="8:8">
      <c r="H1767" s="88"/>
    </row>
    <row r="1768" spans="8:8">
      <c r="H1768" s="88"/>
    </row>
    <row r="1769" spans="8:8">
      <c r="H1769" s="88"/>
    </row>
    <row r="1770" spans="8:8">
      <c r="H1770" s="88"/>
    </row>
    <row r="1771" spans="8:8">
      <c r="H1771" s="88"/>
    </row>
    <row r="1772" spans="8:8">
      <c r="H1772" s="88"/>
    </row>
    <row r="1773" spans="8:8">
      <c r="H1773" s="88"/>
    </row>
    <row r="1774" spans="8:8">
      <c r="H1774" s="88"/>
    </row>
    <row r="1775" spans="8:8">
      <c r="H1775" s="88"/>
    </row>
    <row r="1776" spans="8:8">
      <c r="H1776" s="88"/>
    </row>
    <row r="1777" spans="8:8">
      <c r="H1777" s="88"/>
    </row>
    <row r="1778" spans="8:8">
      <c r="H1778" s="88"/>
    </row>
    <row r="1779" spans="8:8">
      <c r="H1779" s="88"/>
    </row>
    <row r="1780" spans="8:8">
      <c r="H1780" s="88"/>
    </row>
    <row r="1781" spans="8:8">
      <c r="H1781" s="88"/>
    </row>
    <row r="1782" spans="8:8">
      <c r="H1782" s="88"/>
    </row>
    <row r="1783" spans="8:8">
      <c r="H1783" s="88"/>
    </row>
    <row r="1784" spans="8:8">
      <c r="H1784" s="88"/>
    </row>
    <row r="1785" spans="8:8">
      <c r="H1785" s="88"/>
    </row>
    <row r="1786" spans="8:8">
      <c r="H1786" s="88"/>
    </row>
    <row r="1787" spans="8:8">
      <c r="H1787" s="88"/>
    </row>
    <row r="1788" spans="8:8">
      <c r="H1788" s="88"/>
    </row>
    <row r="1789" spans="8:8">
      <c r="H1789" s="88"/>
    </row>
    <row r="1790" spans="8:8">
      <c r="H1790" s="88"/>
    </row>
    <row r="1791" spans="8:8">
      <c r="H1791" s="88"/>
    </row>
    <row r="1792" spans="8:8">
      <c r="H1792" s="88"/>
    </row>
    <row r="1793" spans="8:8">
      <c r="H1793" s="88"/>
    </row>
    <row r="1794" spans="8:8">
      <c r="H1794" s="88"/>
    </row>
    <row r="1795" spans="8:8">
      <c r="H1795" s="88"/>
    </row>
    <row r="1796" spans="8:8">
      <c r="H1796" s="88"/>
    </row>
    <row r="1797" spans="8:8">
      <c r="H1797" s="88"/>
    </row>
    <row r="1798" spans="8:8">
      <c r="H1798" s="88"/>
    </row>
    <row r="1799" spans="8:8">
      <c r="H1799" s="88"/>
    </row>
    <row r="1800" spans="8:8">
      <c r="H1800" s="88"/>
    </row>
    <row r="1801" spans="8:8">
      <c r="H1801" s="88"/>
    </row>
    <row r="1802" spans="8:8">
      <c r="H1802" s="88"/>
    </row>
    <row r="1803" spans="8:8">
      <c r="H1803" s="88"/>
    </row>
    <row r="1804" spans="8:8">
      <c r="H1804" s="88"/>
    </row>
    <row r="1805" spans="8:8">
      <c r="H1805" s="88"/>
    </row>
    <row r="1806" spans="8:8">
      <c r="H1806" s="88"/>
    </row>
    <row r="1807" spans="8:8">
      <c r="H1807" s="88"/>
    </row>
    <row r="1808" spans="8:8">
      <c r="H1808" s="88"/>
    </row>
    <row r="1809" spans="8:8">
      <c r="H1809" s="88"/>
    </row>
    <row r="1810" spans="8:8">
      <c r="H1810" s="88"/>
    </row>
    <row r="1811" spans="8:8">
      <c r="H1811" s="88"/>
    </row>
    <row r="1812" spans="8:8">
      <c r="H1812" s="88"/>
    </row>
    <row r="1813" spans="8:8">
      <c r="H1813" s="88"/>
    </row>
    <row r="1814" spans="8:8">
      <c r="H1814" s="88"/>
    </row>
    <row r="1815" spans="8:8">
      <c r="H1815" s="88"/>
    </row>
    <row r="1816" spans="8:8">
      <c r="H1816" s="88"/>
    </row>
    <row r="1817" spans="8:8">
      <c r="H1817" s="88"/>
    </row>
    <row r="1818" spans="8:8">
      <c r="H1818" s="88"/>
    </row>
    <row r="1819" spans="8:8">
      <c r="H1819" s="88"/>
    </row>
    <row r="1820" spans="8:8">
      <c r="H1820" s="88"/>
    </row>
    <row r="1821" spans="8:8">
      <c r="H1821" s="88"/>
    </row>
    <row r="1822" spans="8:8">
      <c r="H1822" s="88"/>
    </row>
    <row r="1823" spans="8:8">
      <c r="H1823" s="88"/>
    </row>
    <row r="1824" spans="8:8">
      <c r="H1824" s="88"/>
    </row>
    <row r="1825" spans="8:8">
      <c r="H1825" s="88"/>
    </row>
    <row r="1826" spans="8:8">
      <c r="H1826" s="88"/>
    </row>
    <row r="1827" spans="8:8">
      <c r="H1827" s="88"/>
    </row>
    <row r="1828" spans="8:8">
      <c r="H1828" s="88"/>
    </row>
    <row r="1829" spans="8:8">
      <c r="H1829" s="88"/>
    </row>
    <row r="1830" spans="8:8">
      <c r="H1830" s="88"/>
    </row>
    <row r="1831" spans="8:8">
      <c r="H1831" s="88"/>
    </row>
    <row r="1832" spans="8:8">
      <c r="H1832" s="88"/>
    </row>
    <row r="1833" spans="8:8">
      <c r="H1833" s="88"/>
    </row>
    <row r="1834" spans="8:8">
      <c r="H1834" s="88"/>
    </row>
    <row r="1835" spans="8:8">
      <c r="H1835" s="88"/>
    </row>
    <row r="1836" spans="8:8">
      <c r="H1836" s="88"/>
    </row>
    <row r="1837" spans="8:8">
      <c r="H1837" s="88"/>
    </row>
    <row r="1838" spans="8:8">
      <c r="H1838" s="88"/>
    </row>
    <row r="1839" spans="8:8">
      <c r="H1839" s="88"/>
    </row>
    <row r="1840" spans="8:8">
      <c r="H1840" s="88"/>
    </row>
    <row r="1841" spans="8:8">
      <c r="H1841" s="88"/>
    </row>
    <row r="1842" spans="8:8">
      <c r="H1842" s="88"/>
    </row>
    <row r="1843" spans="8:8">
      <c r="H1843" s="88"/>
    </row>
    <row r="1844" spans="8:8">
      <c r="H1844" s="88"/>
    </row>
    <row r="1845" spans="8:8">
      <c r="H1845" s="88"/>
    </row>
    <row r="1846" spans="8:8">
      <c r="H1846" s="88"/>
    </row>
    <row r="1847" spans="8:8">
      <c r="H1847" s="88"/>
    </row>
    <row r="1848" spans="8:8">
      <c r="H1848" s="88"/>
    </row>
    <row r="1849" spans="8:8">
      <c r="H1849" s="88"/>
    </row>
    <row r="1850" spans="8:8">
      <c r="H1850" s="88"/>
    </row>
    <row r="1851" spans="8:8">
      <c r="H1851" s="88"/>
    </row>
    <row r="1852" spans="8:8">
      <c r="H1852" s="88"/>
    </row>
    <row r="1853" spans="8:8">
      <c r="H1853" s="88"/>
    </row>
    <row r="1854" spans="8:8">
      <c r="H1854" s="88"/>
    </row>
    <row r="1855" spans="8:8">
      <c r="H1855" s="88"/>
    </row>
    <row r="1856" spans="8:8">
      <c r="H1856" s="88"/>
    </row>
    <row r="1857" spans="8:8">
      <c r="H1857" s="88"/>
    </row>
    <row r="1858" spans="8:8">
      <c r="H1858" s="88"/>
    </row>
    <row r="1859" spans="8:8">
      <c r="H1859" s="88"/>
    </row>
    <row r="1860" spans="8:8">
      <c r="H1860" s="88"/>
    </row>
    <row r="1861" spans="8:8">
      <c r="H1861" s="88"/>
    </row>
    <row r="1862" spans="8:8">
      <c r="H1862" s="88"/>
    </row>
    <row r="1863" spans="8:8">
      <c r="H1863" s="88"/>
    </row>
    <row r="1864" spans="8:8">
      <c r="H1864" s="88"/>
    </row>
    <row r="1865" spans="8:8">
      <c r="H1865" s="88"/>
    </row>
    <row r="1866" spans="8:8">
      <c r="H1866" s="88"/>
    </row>
    <row r="1867" spans="8:8">
      <c r="H1867" s="88"/>
    </row>
    <row r="1868" spans="8:8">
      <c r="H1868" s="88"/>
    </row>
    <row r="1869" spans="8:8">
      <c r="H1869" s="88"/>
    </row>
    <row r="1870" spans="8:8">
      <c r="H1870" s="88"/>
    </row>
    <row r="1871" spans="8:8">
      <c r="H1871" s="88"/>
    </row>
    <row r="1872" spans="8:8">
      <c r="H1872" s="88"/>
    </row>
    <row r="1873" spans="8:8">
      <c r="H1873" s="88"/>
    </row>
    <row r="1874" spans="8:8">
      <c r="H1874" s="88"/>
    </row>
    <row r="1875" spans="8:8">
      <c r="H1875" s="88"/>
    </row>
    <row r="1876" spans="8:8">
      <c r="H1876" s="88"/>
    </row>
    <row r="1877" spans="8:8">
      <c r="H1877" s="88"/>
    </row>
    <row r="1878" spans="8:8">
      <c r="H1878" s="88"/>
    </row>
    <row r="1879" spans="8:8">
      <c r="H1879" s="88"/>
    </row>
    <row r="1880" spans="8:8">
      <c r="H1880" s="88"/>
    </row>
    <row r="1881" spans="8:8">
      <c r="H1881" s="88"/>
    </row>
    <row r="1882" spans="8:8">
      <c r="H1882" s="88"/>
    </row>
    <row r="1883" spans="8:8">
      <c r="H1883" s="88"/>
    </row>
    <row r="1884" spans="8:8">
      <c r="H1884" s="88"/>
    </row>
    <row r="1885" spans="8:8">
      <c r="H1885" s="88"/>
    </row>
    <row r="1886" spans="8:8">
      <c r="H1886" s="88"/>
    </row>
    <row r="1887" spans="8:8">
      <c r="H1887" s="88"/>
    </row>
    <row r="1888" spans="8:8">
      <c r="H1888" s="88"/>
    </row>
    <row r="1889" spans="8:8">
      <c r="H1889" s="88"/>
    </row>
    <row r="1890" spans="8:8">
      <c r="H1890" s="88"/>
    </row>
    <row r="1891" spans="8:8">
      <c r="H1891" s="88"/>
    </row>
    <row r="1892" spans="8:8">
      <c r="H1892" s="88"/>
    </row>
    <row r="1893" spans="8:8">
      <c r="H1893" s="88"/>
    </row>
    <row r="1894" spans="8:8">
      <c r="H1894" s="88"/>
    </row>
    <row r="1895" spans="8:8">
      <c r="H1895" s="88"/>
    </row>
    <row r="1896" spans="8:8">
      <c r="H1896" s="88"/>
    </row>
    <row r="1897" spans="8:8">
      <c r="H1897" s="88"/>
    </row>
    <row r="1898" spans="8:8">
      <c r="H1898" s="88"/>
    </row>
    <row r="1899" spans="8:8">
      <c r="H1899" s="88"/>
    </row>
    <row r="1900" spans="8:8">
      <c r="H1900" s="88"/>
    </row>
    <row r="1901" spans="8:8">
      <c r="H1901" s="88"/>
    </row>
    <row r="1902" spans="8:8">
      <c r="H1902" s="88"/>
    </row>
    <row r="1903" spans="8:8">
      <c r="H1903" s="88"/>
    </row>
    <row r="1904" spans="8:8">
      <c r="H1904" s="88"/>
    </row>
    <row r="1905" spans="8:8">
      <c r="H1905" s="88"/>
    </row>
    <row r="1906" spans="8:8">
      <c r="H1906" s="88"/>
    </row>
    <row r="1907" spans="8:8">
      <c r="H1907" s="88"/>
    </row>
    <row r="1908" spans="8:8">
      <c r="H1908" s="88"/>
    </row>
    <row r="1909" spans="8:8">
      <c r="H1909" s="88"/>
    </row>
    <row r="1910" spans="8:8">
      <c r="H1910" s="88"/>
    </row>
    <row r="1911" spans="8:8">
      <c r="H1911" s="88"/>
    </row>
    <row r="1912" spans="8:8">
      <c r="H1912" s="88"/>
    </row>
    <row r="1913" spans="8:8">
      <c r="H1913" s="88"/>
    </row>
    <row r="1914" spans="8:8">
      <c r="H1914" s="88"/>
    </row>
    <row r="1915" spans="8:8">
      <c r="H1915" s="88"/>
    </row>
    <row r="1916" spans="8:8">
      <c r="H1916" s="88"/>
    </row>
    <row r="1917" spans="8:8">
      <c r="H1917" s="88"/>
    </row>
    <row r="1918" spans="8:8">
      <c r="H1918" s="88"/>
    </row>
    <row r="1919" spans="8:8">
      <c r="H1919" s="88"/>
    </row>
    <row r="1920" spans="8:8">
      <c r="H1920" s="88"/>
    </row>
    <row r="1921" spans="8:8">
      <c r="H1921" s="88"/>
    </row>
    <row r="1922" spans="8:8">
      <c r="H1922" s="88"/>
    </row>
    <row r="1923" spans="8:8">
      <c r="H1923" s="88"/>
    </row>
    <row r="1924" spans="8:8">
      <c r="H1924" s="88"/>
    </row>
    <row r="1925" spans="8:8">
      <c r="H1925" s="88"/>
    </row>
    <row r="1926" spans="8:8">
      <c r="H1926" s="88"/>
    </row>
    <row r="1927" spans="8:8">
      <c r="H1927" s="88"/>
    </row>
    <row r="1928" spans="8:8">
      <c r="H1928" s="88"/>
    </row>
    <row r="1929" spans="8:8">
      <c r="H1929" s="88"/>
    </row>
    <row r="1930" spans="8:8">
      <c r="H1930" s="88"/>
    </row>
    <row r="1931" spans="8:8">
      <c r="H1931" s="88"/>
    </row>
    <row r="1932" spans="8:8">
      <c r="H1932" s="88"/>
    </row>
    <row r="1933" spans="8:8">
      <c r="H1933" s="88"/>
    </row>
    <row r="1934" spans="8:8">
      <c r="H1934" s="88"/>
    </row>
    <row r="1935" spans="8:8">
      <c r="H1935" s="88"/>
    </row>
    <row r="1936" spans="8:8">
      <c r="H1936" s="88"/>
    </row>
    <row r="1937" spans="8:8">
      <c r="H1937" s="88"/>
    </row>
    <row r="1938" spans="8:8">
      <c r="H1938" s="88"/>
    </row>
    <row r="1939" spans="8:8">
      <c r="H1939" s="88"/>
    </row>
    <row r="1940" spans="8:8">
      <c r="H1940" s="88"/>
    </row>
    <row r="1941" spans="8:8">
      <c r="H1941" s="88"/>
    </row>
    <row r="1942" spans="8:8">
      <c r="H1942" s="88"/>
    </row>
    <row r="1943" spans="8:8">
      <c r="H1943" s="88"/>
    </row>
    <row r="1944" spans="8:8">
      <c r="H1944" s="88"/>
    </row>
    <row r="1945" spans="8:8">
      <c r="H1945" s="88"/>
    </row>
    <row r="1946" spans="8:8">
      <c r="H1946" s="88"/>
    </row>
    <row r="1947" spans="8:8">
      <c r="H1947" s="88"/>
    </row>
    <row r="1948" spans="8:8">
      <c r="H1948" s="88"/>
    </row>
    <row r="1949" spans="8:8">
      <c r="H1949" s="88"/>
    </row>
    <row r="1950" spans="8:8">
      <c r="H1950" s="88"/>
    </row>
    <row r="1951" spans="8:8">
      <c r="H1951" s="88"/>
    </row>
    <row r="1952" spans="8:8">
      <c r="H1952" s="88"/>
    </row>
    <row r="1953" spans="8:8">
      <c r="H1953" s="88"/>
    </row>
    <row r="1954" spans="8:8">
      <c r="H1954" s="88"/>
    </row>
    <row r="1955" spans="8:8">
      <c r="H1955" s="88"/>
    </row>
    <row r="1956" spans="8:8">
      <c r="H1956" s="88"/>
    </row>
    <row r="1957" spans="8:8">
      <c r="H1957" s="88"/>
    </row>
    <row r="1958" spans="8:8">
      <c r="H1958" s="88"/>
    </row>
    <row r="1959" spans="8:8">
      <c r="H1959" s="88"/>
    </row>
    <row r="1960" spans="8:8">
      <c r="H1960" s="88"/>
    </row>
    <row r="1961" spans="8:8">
      <c r="H1961" s="88"/>
    </row>
    <row r="1962" spans="8:8">
      <c r="H1962" s="88"/>
    </row>
    <row r="1963" spans="8:8">
      <c r="H1963" s="88"/>
    </row>
    <row r="1964" spans="8:8">
      <c r="H1964" s="88"/>
    </row>
    <row r="1965" spans="8:8">
      <c r="H1965" s="88"/>
    </row>
    <row r="1966" spans="8:8">
      <c r="H1966" s="88"/>
    </row>
    <row r="1967" spans="8:8">
      <c r="H1967" s="88"/>
    </row>
    <row r="1968" spans="8:8">
      <c r="H1968" s="88"/>
    </row>
    <row r="1969" spans="8:8">
      <c r="H1969" s="88"/>
    </row>
    <row r="1970" spans="8:8">
      <c r="H1970" s="88"/>
    </row>
    <row r="1971" spans="8:8">
      <c r="H1971" s="88"/>
    </row>
    <row r="1972" spans="8:8">
      <c r="H1972" s="88"/>
    </row>
    <row r="1973" spans="8:8">
      <c r="H1973" s="88"/>
    </row>
    <row r="1974" spans="8:8">
      <c r="H1974" s="88"/>
    </row>
    <row r="1975" spans="8:8">
      <c r="H1975" s="88"/>
    </row>
    <row r="1976" spans="8:8">
      <c r="H1976" s="88"/>
    </row>
    <row r="1977" spans="8:8">
      <c r="H1977" s="88"/>
    </row>
    <row r="1978" spans="8:8">
      <c r="H1978" s="88"/>
    </row>
    <row r="1979" spans="8:8">
      <c r="H1979" s="88"/>
    </row>
    <row r="1980" spans="8:8">
      <c r="H1980" s="88"/>
    </row>
    <row r="1981" spans="8:8">
      <c r="H1981" s="88"/>
    </row>
    <row r="1982" spans="8:8">
      <c r="H1982" s="88"/>
    </row>
    <row r="1983" spans="8:8">
      <c r="H1983" s="88"/>
    </row>
    <row r="1984" spans="8:8">
      <c r="H1984" s="88"/>
    </row>
    <row r="1985" spans="8:8">
      <c r="H1985" s="88"/>
    </row>
    <row r="1986" spans="8:8">
      <c r="H1986" s="88"/>
    </row>
    <row r="1987" spans="8:8">
      <c r="H1987" s="88"/>
    </row>
    <row r="1988" spans="8:8">
      <c r="H1988" s="88"/>
    </row>
    <row r="1989" spans="8:8">
      <c r="H1989" s="88"/>
    </row>
    <row r="1990" spans="8:8">
      <c r="H1990" s="88"/>
    </row>
    <row r="1991" spans="8:8">
      <c r="H1991" s="88"/>
    </row>
    <row r="1992" spans="8:8">
      <c r="H1992" s="88"/>
    </row>
    <row r="1993" spans="8:8">
      <c r="H1993" s="88"/>
    </row>
    <row r="1994" spans="8:8">
      <c r="H1994" s="88"/>
    </row>
    <row r="1995" spans="8:8">
      <c r="H1995" s="88"/>
    </row>
    <row r="1996" spans="8:8">
      <c r="H1996" s="88"/>
    </row>
    <row r="1997" spans="8:8">
      <c r="H1997" s="88"/>
    </row>
    <row r="1998" spans="8:8">
      <c r="H1998" s="88"/>
    </row>
    <row r="1999" spans="8:8">
      <c r="H1999" s="88"/>
    </row>
    <row r="2000" spans="8:8">
      <c r="H2000" s="88"/>
    </row>
    <row r="2001" spans="8:8">
      <c r="H2001" s="88"/>
    </row>
    <row r="2002" spans="8:8">
      <c r="H2002" s="88"/>
    </row>
    <row r="2003" spans="8:8">
      <c r="H2003" s="88"/>
    </row>
    <row r="2004" spans="8:8">
      <c r="H2004" s="88"/>
    </row>
    <row r="2005" spans="8:8">
      <c r="H2005" s="88"/>
    </row>
    <row r="2006" spans="8:8">
      <c r="H2006" s="88"/>
    </row>
    <row r="2007" spans="8:8">
      <c r="H2007" s="88"/>
    </row>
    <row r="2008" spans="8:8">
      <c r="H2008" s="88"/>
    </row>
    <row r="2009" spans="8:8">
      <c r="H2009" s="88"/>
    </row>
    <row r="2010" spans="8:8">
      <c r="H2010" s="88"/>
    </row>
    <row r="2011" spans="8:8">
      <c r="H2011" s="88"/>
    </row>
    <row r="2012" spans="8:8">
      <c r="H2012" s="88"/>
    </row>
    <row r="2013" spans="8:8">
      <c r="H2013" s="88"/>
    </row>
    <row r="2014" spans="8:8">
      <c r="H2014" s="88"/>
    </row>
    <row r="2015" spans="8:8">
      <c r="H2015" s="88"/>
    </row>
    <row r="2016" spans="8:8">
      <c r="H2016" s="88"/>
    </row>
    <row r="2017" spans="8:8">
      <c r="H2017" s="88"/>
    </row>
    <row r="2018" spans="8:8">
      <c r="H2018" s="88"/>
    </row>
    <row r="2019" spans="8:8">
      <c r="H2019" s="88"/>
    </row>
    <row r="2020" spans="8:8">
      <c r="H2020" s="88"/>
    </row>
    <row r="2021" spans="8:8">
      <c r="H2021" s="88"/>
    </row>
    <row r="2022" spans="8:8">
      <c r="H2022" s="88"/>
    </row>
    <row r="2023" spans="8:8">
      <c r="H2023" s="88"/>
    </row>
    <row r="2024" spans="8:8">
      <c r="H2024" s="88"/>
    </row>
    <row r="2025" spans="8:8">
      <c r="H2025" s="88"/>
    </row>
    <row r="2026" spans="8:8">
      <c r="H2026" s="88"/>
    </row>
    <row r="2027" spans="8:8">
      <c r="H2027" s="88"/>
    </row>
    <row r="2028" spans="8:8">
      <c r="H2028" s="88"/>
    </row>
    <row r="2029" spans="8:8">
      <c r="H2029" s="88"/>
    </row>
    <row r="2030" spans="8:8">
      <c r="H2030" s="88"/>
    </row>
    <row r="2031" spans="8:8">
      <c r="H2031" s="88"/>
    </row>
    <row r="2032" spans="8:8">
      <c r="H2032" s="88"/>
    </row>
    <row r="2033" spans="8:8">
      <c r="H2033" s="88"/>
    </row>
    <row r="2034" spans="8:8">
      <c r="H2034" s="88"/>
    </row>
    <row r="2035" spans="8:8">
      <c r="H2035" s="88"/>
    </row>
    <row r="2036" spans="8:8">
      <c r="H2036" s="88"/>
    </row>
    <row r="2037" spans="8:8">
      <c r="H2037" s="88"/>
    </row>
    <row r="2038" spans="8:8">
      <c r="H2038" s="88"/>
    </row>
    <row r="2039" spans="8:8">
      <c r="H2039" s="88"/>
    </row>
    <row r="2040" spans="8:8">
      <c r="H2040" s="88"/>
    </row>
    <row r="2041" spans="8:8">
      <c r="H2041" s="88"/>
    </row>
    <row r="2042" spans="8:8">
      <c r="H2042" s="88"/>
    </row>
    <row r="2043" spans="8:8">
      <c r="H2043" s="88"/>
    </row>
    <row r="2044" spans="8:8">
      <c r="H2044" s="88"/>
    </row>
    <row r="2045" spans="8:8">
      <c r="H2045" s="88"/>
    </row>
    <row r="2046" spans="8:8">
      <c r="H2046" s="88"/>
    </row>
    <row r="2047" spans="8:8">
      <c r="H2047" s="88"/>
    </row>
    <row r="2048" spans="8:8">
      <c r="H2048" s="88"/>
    </row>
    <row r="2049" spans="8:8">
      <c r="H2049" s="88"/>
    </row>
    <row r="2050" spans="8:8">
      <c r="H2050" s="88"/>
    </row>
    <row r="2051" spans="8:8">
      <c r="H2051" s="88"/>
    </row>
    <row r="2052" spans="8:8">
      <c r="H2052" s="88"/>
    </row>
    <row r="2053" spans="8:8">
      <c r="H2053" s="88"/>
    </row>
    <row r="2054" spans="8:8">
      <c r="H2054" s="88"/>
    </row>
    <row r="2055" spans="8:8">
      <c r="H2055" s="88"/>
    </row>
    <row r="2056" spans="8:8">
      <c r="H2056" s="88"/>
    </row>
    <row r="2057" spans="8:8">
      <c r="H2057" s="88"/>
    </row>
    <row r="2058" spans="8:8">
      <c r="H2058" s="88"/>
    </row>
    <row r="2059" spans="8:8">
      <c r="H2059" s="88"/>
    </row>
    <row r="2060" spans="8:8">
      <c r="H2060" s="88"/>
    </row>
    <row r="2061" spans="8:8">
      <c r="H2061" s="88"/>
    </row>
    <row r="2062" spans="8:8">
      <c r="H2062" s="88"/>
    </row>
    <row r="2063" spans="8:8">
      <c r="H2063" s="88"/>
    </row>
    <row r="2064" spans="8:8">
      <c r="H2064" s="88"/>
    </row>
    <row r="2065" spans="8:8">
      <c r="H2065" s="88"/>
    </row>
    <row r="2066" spans="8:8">
      <c r="H2066" s="88"/>
    </row>
    <row r="2067" spans="8:8">
      <c r="H2067" s="88"/>
    </row>
    <row r="2068" spans="8:8">
      <c r="H2068" s="88"/>
    </row>
    <row r="2069" spans="8:8">
      <c r="H2069" s="88"/>
    </row>
    <row r="2070" spans="8:8">
      <c r="H2070" s="88"/>
    </row>
    <row r="2071" spans="8:8">
      <c r="H2071" s="88"/>
    </row>
    <row r="2072" spans="8:8">
      <c r="H2072" s="88"/>
    </row>
    <row r="2073" spans="8:8">
      <c r="H2073" s="88"/>
    </row>
    <row r="2074" spans="8:8">
      <c r="H2074" s="88"/>
    </row>
    <row r="2075" spans="8:8">
      <c r="H2075" s="88"/>
    </row>
    <row r="2076" spans="8:8">
      <c r="H2076" s="88"/>
    </row>
    <row r="2077" spans="8:8">
      <c r="H2077" s="88"/>
    </row>
    <row r="2078" spans="8:8">
      <c r="H2078" s="88"/>
    </row>
    <row r="2079" spans="8:8">
      <c r="H2079" s="88"/>
    </row>
    <row r="2080" spans="8:8">
      <c r="H2080" s="88"/>
    </row>
    <row r="2081" spans="8:8">
      <c r="H2081" s="88"/>
    </row>
    <row r="2082" spans="8:8">
      <c r="H2082" s="88"/>
    </row>
    <row r="2083" spans="8:8">
      <c r="H2083" s="88"/>
    </row>
    <row r="2084" spans="8:8">
      <c r="H2084" s="88"/>
    </row>
    <row r="2085" spans="8:8">
      <c r="H2085" s="88"/>
    </row>
    <row r="2086" spans="8:8">
      <c r="H2086" s="88"/>
    </row>
    <row r="2087" spans="8:8">
      <c r="H2087" s="88"/>
    </row>
    <row r="2088" spans="8:8">
      <c r="H2088" s="88"/>
    </row>
    <row r="2089" spans="8:8">
      <c r="H2089" s="88"/>
    </row>
    <row r="2090" spans="8:8">
      <c r="H2090" s="88"/>
    </row>
    <row r="2091" spans="8:8">
      <c r="H2091" s="88"/>
    </row>
    <row r="2092" spans="8:8">
      <c r="H2092" s="88"/>
    </row>
    <row r="2093" spans="8:8">
      <c r="H2093" s="88"/>
    </row>
    <row r="2094" spans="8:8">
      <c r="H2094" s="88"/>
    </row>
    <row r="2095" spans="8:8">
      <c r="H2095" s="88"/>
    </row>
    <row r="2096" spans="8:8">
      <c r="H2096" s="88"/>
    </row>
    <row r="2097" spans="8:8">
      <c r="H2097" s="88"/>
    </row>
    <row r="2098" spans="8:8">
      <c r="H2098" s="88"/>
    </row>
    <row r="2099" spans="8:8">
      <c r="H2099" s="88"/>
    </row>
    <row r="2100" spans="8:8">
      <c r="H2100" s="88"/>
    </row>
    <row r="2101" spans="8:8">
      <c r="H2101" s="88"/>
    </row>
    <row r="2102" spans="8:8">
      <c r="H2102" s="88"/>
    </row>
    <row r="2103" spans="8:8">
      <c r="H2103" s="88"/>
    </row>
    <row r="2104" spans="8:8">
      <c r="H2104" s="88"/>
    </row>
    <row r="2105" spans="8:8">
      <c r="H2105" s="88"/>
    </row>
    <row r="2106" spans="8:8">
      <c r="H2106" s="88"/>
    </row>
    <row r="2107" spans="8:8">
      <c r="H2107" s="88"/>
    </row>
    <row r="2108" spans="8:8">
      <c r="H2108" s="88"/>
    </row>
    <row r="2109" spans="8:8">
      <c r="H2109" s="88"/>
    </row>
    <row r="2110" spans="8:8">
      <c r="H2110" s="88"/>
    </row>
    <row r="2111" spans="8:8">
      <c r="H2111" s="88"/>
    </row>
    <row r="2112" spans="8:8">
      <c r="H2112" s="88"/>
    </row>
    <row r="2113" spans="8:8">
      <c r="H2113" s="88"/>
    </row>
    <row r="2114" spans="8:8">
      <c r="H2114" s="88"/>
    </row>
    <row r="2115" spans="8:8">
      <c r="H2115" s="88"/>
    </row>
    <row r="2116" spans="8:8">
      <c r="H2116" s="88"/>
    </row>
    <row r="2117" spans="8:8">
      <c r="H2117" s="88"/>
    </row>
    <row r="2118" spans="8:8">
      <c r="H2118" s="88"/>
    </row>
    <row r="2119" spans="8:8">
      <c r="H2119" s="88"/>
    </row>
    <row r="2120" spans="8:8">
      <c r="H2120" s="88"/>
    </row>
    <row r="2121" spans="8:8">
      <c r="H2121" s="88"/>
    </row>
    <row r="2122" spans="8:8">
      <c r="H2122" s="88"/>
    </row>
    <row r="2123" spans="8:8">
      <c r="H2123" s="88"/>
    </row>
    <row r="2124" spans="8:8">
      <c r="H2124" s="88"/>
    </row>
    <row r="2125" spans="8:8">
      <c r="H2125" s="88"/>
    </row>
    <row r="2126" spans="8:8">
      <c r="H2126" s="88"/>
    </row>
    <row r="2127" spans="8:8">
      <c r="H2127" s="88"/>
    </row>
    <row r="2128" spans="8:8">
      <c r="H2128" s="88"/>
    </row>
    <row r="2129" spans="8:8">
      <c r="H2129" s="88"/>
    </row>
    <row r="2130" spans="8:8">
      <c r="H2130" s="88"/>
    </row>
    <row r="2131" spans="8:8">
      <c r="H2131" s="88"/>
    </row>
    <row r="2132" spans="8:8">
      <c r="H2132" s="88"/>
    </row>
    <row r="2133" spans="8:8">
      <c r="H2133" s="88"/>
    </row>
    <row r="2134" spans="8:8">
      <c r="H2134" s="88"/>
    </row>
    <row r="2135" spans="8:8">
      <c r="H2135" s="88"/>
    </row>
    <row r="2136" spans="8:8">
      <c r="H2136" s="88"/>
    </row>
    <row r="2137" spans="8:8">
      <c r="H2137" s="88"/>
    </row>
    <row r="2138" spans="8:8">
      <c r="H2138" s="88"/>
    </row>
    <row r="2139" spans="8:8">
      <c r="H2139" s="88"/>
    </row>
    <row r="2140" spans="8:8">
      <c r="H2140" s="88"/>
    </row>
    <row r="2141" spans="8:8">
      <c r="H2141" s="88"/>
    </row>
    <row r="2142" spans="8:8">
      <c r="H2142" s="88"/>
    </row>
    <row r="2143" spans="8:8">
      <c r="H2143" s="88"/>
    </row>
    <row r="2144" spans="8:8">
      <c r="H2144" s="88"/>
    </row>
    <row r="2145" spans="8:8">
      <c r="H2145" s="88"/>
    </row>
    <row r="2146" spans="8:8">
      <c r="H2146" s="88"/>
    </row>
    <row r="2147" spans="8:8">
      <c r="H2147" s="88"/>
    </row>
    <row r="2148" spans="8:8">
      <c r="H2148" s="88"/>
    </row>
    <row r="2149" spans="8:8">
      <c r="H2149" s="88"/>
    </row>
    <row r="2150" spans="8:8">
      <c r="H2150" s="88"/>
    </row>
    <row r="2151" spans="8:8">
      <c r="H2151" s="88"/>
    </row>
    <row r="2152" spans="8:8">
      <c r="H2152" s="88"/>
    </row>
    <row r="2153" spans="8:8">
      <c r="H2153" s="88"/>
    </row>
    <row r="2154" spans="8:8">
      <c r="H2154" s="88"/>
    </row>
    <row r="2155" spans="8:8">
      <c r="H2155" s="88"/>
    </row>
    <row r="2156" spans="8:8">
      <c r="H2156" s="88"/>
    </row>
    <row r="2157" spans="8:8">
      <c r="H2157" s="88"/>
    </row>
    <row r="2158" spans="8:8">
      <c r="H2158" s="88"/>
    </row>
    <row r="2159" spans="8:8">
      <c r="H2159" s="88"/>
    </row>
    <row r="2160" spans="8:8">
      <c r="H2160" s="88"/>
    </row>
    <row r="2161" spans="8:8">
      <c r="H2161" s="88"/>
    </row>
    <row r="2162" spans="8:8">
      <c r="H2162" s="88"/>
    </row>
    <row r="2163" spans="8:8">
      <c r="H2163" s="88"/>
    </row>
    <row r="2164" spans="8:8">
      <c r="H2164" s="88"/>
    </row>
    <row r="2165" spans="8:8">
      <c r="H2165" s="88"/>
    </row>
    <row r="2166" spans="8:8">
      <c r="H2166" s="88"/>
    </row>
    <row r="2167" spans="8:8">
      <c r="H2167" s="88"/>
    </row>
    <row r="2168" spans="8:8">
      <c r="H2168" s="88"/>
    </row>
    <row r="2169" spans="8:8">
      <c r="H2169" s="88"/>
    </row>
    <row r="2170" spans="8:8">
      <c r="H2170" s="88"/>
    </row>
    <row r="2171" spans="8:8">
      <c r="H2171" s="88"/>
    </row>
    <row r="2172" spans="8:8">
      <c r="H2172" s="88"/>
    </row>
    <row r="2173" spans="8:8">
      <c r="H2173" s="88"/>
    </row>
    <row r="2174" spans="8:8">
      <c r="H2174" s="88"/>
    </row>
    <row r="2175" spans="8:8">
      <c r="H2175" s="88"/>
    </row>
    <row r="2176" spans="8:8">
      <c r="H2176" s="88"/>
    </row>
    <row r="2177" spans="8:8">
      <c r="H2177" s="88"/>
    </row>
    <row r="2178" spans="8:8">
      <c r="H2178" s="88"/>
    </row>
    <row r="2179" spans="8:8">
      <c r="H2179" s="88"/>
    </row>
    <row r="2180" spans="8:8">
      <c r="H2180" s="88"/>
    </row>
    <row r="2181" spans="8:8">
      <c r="H2181" s="88"/>
    </row>
    <row r="2182" spans="8:8">
      <c r="H2182" s="88"/>
    </row>
    <row r="2183" spans="8:8">
      <c r="H2183" s="88"/>
    </row>
    <row r="2184" spans="8:8">
      <c r="H2184" s="88"/>
    </row>
    <row r="2185" spans="8:8">
      <c r="H2185" s="88"/>
    </row>
    <row r="2186" spans="8:8">
      <c r="H2186" s="88"/>
    </row>
    <row r="2187" spans="8:8">
      <c r="H2187" s="88"/>
    </row>
    <row r="2188" spans="8:8">
      <c r="H2188" s="88"/>
    </row>
    <row r="2189" spans="8:8">
      <c r="H2189" s="88"/>
    </row>
    <row r="2190" spans="8:8">
      <c r="H2190" s="88"/>
    </row>
    <row r="2191" spans="8:8">
      <c r="H2191" s="88"/>
    </row>
    <row r="2192" spans="8:8">
      <c r="H2192" s="88"/>
    </row>
    <row r="2193" spans="8:8">
      <c r="H2193" s="88"/>
    </row>
    <row r="2194" spans="8:8">
      <c r="H2194" s="88"/>
    </row>
    <row r="2195" spans="8:8">
      <c r="H2195" s="88"/>
    </row>
    <row r="2196" spans="8:8">
      <c r="H2196" s="88"/>
    </row>
    <row r="2197" spans="8:8">
      <c r="H2197" s="88"/>
    </row>
    <row r="2198" spans="8:8">
      <c r="H2198" s="88"/>
    </row>
    <row r="2199" spans="8:8">
      <c r="H2199" s="88"/>
    </row>
    <row r="2200" spans="8:8">
      <c r="H2200" s="88"/>
    </row>
    <row r="2201" spans="8:8">
      <c r="H2201" s="88"/>
    </row>
    <row r="2202" spans="8:8">
      <c r="H2202" s="88"/>
    </row>
    <row r="2203" spans="8:8">
      <c r="H2203" s="88"/>
    </row>
    <row r="2204" spans="8:8">
      <c r="H2204" s="88"/>
    </row>
    <row r="2205" spans="8:8">
      <c r="H2205" s="88"/>
    </row>
    <row r="2206" spans="8:8">
      <c r="H2206" s="88"/>
    </row>
    <row r="2207" spans="8:8">
      <c r="H2207" s="88"/>
    </row>
    <row r="2208" spans="8:8">
      <c r="H2208" s="88"/>
    </row>
    <row r="2209" spans="8:8">
      <c r="H2209" s="88"/>
    </row>
    <row r="2210" spans="8:8">
      <c r="H2210" s="88"/>
    </row>
    <row r="2211" spans="8:8">
      <c r="H2211" s="88"/>
    </row>
    <row r="2212" spans="8:8">
      <c r="H2212" s="88"/>
    </row>
    <row r="2213" spans="8:8">
      <c r="H2213" s="88"/>
    </row>
    <row r="2214" spans="8:8">
      <c r="H2214" s="88"/>
    </row>
    <row r="2215" spans="8:8">
      <c r="H2215" s="88"/>
    </row>
    <row r="2216" spans="8:8">
      <c r="H2216" s="88"/>
    </row>
    <row r="2217" spans="8:8">
      <c r="H2217" s="88"/>
    </row>
    <row r="2218" spans="8:8">
      <c r="H2218" s="88"/>
    </row>
    <row r="2219" spans="8:8">
      <c r="H2219" s="88"/>
    </row>
    <row r="2220" spans="8:8">
      <c r="H2220" s="88"/>
    </row>
    <row r="2221" spans="8:8">
      <c r="H2221" s="88"/>
    </row>
    <row r="2222" spans="8:8">
      <c r="H2222" s="88"/>
    </row>
    <row r="2223" spans="8:8">
      <c r="H2223" s="88"/>
    </row>
    <row r="2224" spans="8:8">
      <c r="H2224" s="88"/>
    </row>
    <row r="2225" spans="8:8">
      <c r="H2225" s="88"/>
    </row>
    <row r="2226" spans="8:8">
      <c r="H2226" s="88"/>
    </row>
    <row r="2227" spans="8:8">
      <c r="H2227" s="88"/>
    </row>
    <row r="2228" spans="8:8">
      <c r="H2228" s="88"/>
    </row>
    <row r="2229" spans="8:8">
      <c r="H2229" s="88"/>
    </row>
    <row r="2230" spans="8:8">
      <c r="H2230" s="88"/>
    </row>
    <row r="2231" spans="8:8">
      <c r="H2231" s="88"/>
    </row>
    <row r="2232" spans="8:8">
      <c r="H2232" s="88"/>
    </row>
    <row r="2233" spans="8:8">
      <c r="H2233" s="88"/>
    </row>
    <row r="2234" spans="8:8">
      <c r="H2234" s="88"/>
    </row>
    <row r="2235" spans="8:8">
      <c r="H2235" s="88"/>
    </row>
    <row r="2236" spans="8:8">
      <c r="H2236" s="88"/>
    </row>
    <row r="2237" spans="8:8">
      <c r="H2237" s="88"/>
    </row>
    <row r="2238" spans="8:8">
      <c r="H2238" s="88"/>
    </row>
    <row r="2239" spans="8:8">
      <c r="H2239" s="88"/>
    </row>
    <row r="2240" spans="8:8">
      <c r="H2240" s="88"/>
    </row>
    <row r="2241" spans="8:8">
      <c r="H2241" s="88"/>
    </row>
    <row r="2242" spans="8:8">
      <c r="H2242" s="88"/>
    </row>
    <row r="2243" spans="8:8">
      <c r="H2243" s="88"/>
    </row>
    <row r="2244" spans="8:8">
      <c r="H2244" s="88"/>
    </row>
    <row r="2245" spans="8:8">
      <c r="H2245" s="88"/>
    </row>
    <row r="2246" spans="8:8">
      <c r="H2246" s="88"/>
    </row>
    <row r="2247" spans="8:8">
      <c r="H2247" s="88"/>
    </row>
    <row r="2248" spans="8:8">
      <c r="H2248" s="88"/>
    </row>
    <row r="2249" spans="8:8">
      <c r="H2249" s="88"/>
    </row>
    <row r="2250" spans="8:8">
      <c r="H2250" s="88"/>
    </row>
    <row r="2251" spans="8:8">
      <c r="H2251" s="88"/>
    </row>
    <row r="2252" spans="8:8">
      <c r="H2252" s="88"/>
    </row>
    <row r="2253" spans="8:8">
      <c r="H2253" s="88"/>
    </row>
    <row r="2254" spans="8:8">
      <c r="H2254" s="88"/>
    </row>
    <row r="2255" spans="8:8">
      <c r="H2255" s="88"/>
    </row>
    <row r="2256" spans="8:8">
      <c r="H2256" s="88"/>
    </row>
    <row r="2257" spans="8:8">
      <c r="H2257" s="88"/>
    </row>
    <row r="2258" spans="8:8">
      <c r="H2258" s="88"/>
    </row>
    <row r="2259" spans="8:8">
      <c r="H2259" s="88"/>
    </row>
    <row r="2260" spans="8:8">
      <c r="H2260" s="88"/>
    </row>
    <row r="2261" spans="8:8">
      <c r="H2261" s="88"/>
    </row>
    <row r="2262" spans="8:8">
      <c r="H2262" s="88"/>
    </row>
    <row r="2263" spans="8:8">
      <c r="H2263" s="88"/>
    </row>
    <row r="2264" spans="8:8">
      <c r="H2264" s="88"/>
    </row>
    <row r="2265" spans="8:8">
      <c r="H2265" s="88"/>
    </row>
    <row r="2266" spans="8:8">
      <c r="H2266" s="88"/>
    </row>
    <row r="2267" spans="8:8">
      <c r="H2267" s="88"/>
    </row>
    <row r="2268" spans="8:8">
      <c r="H2268" s="88"/>
    </row>
    <row r="2269" spans="8:8">
      <c r="H2269" s="88"/>
    </row>
    <row r="2270" spans="8:8">
      <c r="H2270" s="88"/>
    </row>
    <row r="2271" spans="8:8">
      <c r="H2271" s="88"/>
    </row>
    <row r="2272" spans="8:8">
      <c r="H2272" s="88"/>
    </row>
    <row r="2273" spans="8:8">
      <c r="H2273" s="88"/>
    </row>
    <row r="2274" spans="8:8">
      <c r="H2274" s="88"/>
    </row>
    <row r="2275" spans="8:8">
      <c r="H2275" s="88"/>
    </row>
    <row r="2276" spans="8:8">
      <c r="H2276" s="88"/>
    </row>
    <row r="2277" spans="8:8">
      <c r="H2277" s="88"/>
    </row>
    <row r="2278" spans="8:8">
      <c r="H2278" s="88"/>
    </row>
    <row r="2279" spans="8:8">
      <c r="H2279" s="88"/>
    </row>
    <row r="2280" spans="8:8">
      <c r="H2280" s="88"/>
    </row>
    <row r="2281" spans="8:8">
      <c r="H2281" s="88"/>
    </row>
    <row r="2282" spans="8:8">
      <c r="H2282" s="88"/>
    </row>
    <row r="2283" spans="8:8">
      <c r="H2283" s="88"/>
    </row>
    <row r="2284" spans="8:8">
      <c r="H2284" s="88"/>
    </row>
    <row r="2285" spans="8:8">
      <c r="H2285" s="88"/>
    </row>
    <row r="2286" spans="8:8">
      <c r="H2286" s="88"/>
    </row>
    <row r="2287" spans="8:8">
      <c r="H2287" s="88"/>
    </row>
    <row r="2288" spans="8:8">
      <c r="H2288" s="88"/>
    </row>
    <row r="2289" spans="8:8">
      <c r="H2289" s="88"/>
    </row>
    <row r="2290" spans="8:8">
      <c r="H2290" s="88"/>
    </row>
    <row r="2291" spans="8:8">
      <c r="H2291" s="88"/>
    </row>
    <row r="2292" spans="8:8">
      <c r="H2292" s="88"/>
    </row>
    <row r="2293" spans="8:8">
      <c r="H2293" s="88"/>
    </row>
    <row r="2294" spans="8:8">
      <c r="H2294" s="88"/>
    </row>
    <row r="2295" spans="8:8">
      <c r="H2295" s="88"/>
    </row>
    <row r="2296" spans="8:8">
      <c r="H2296" s="88"/>
    </row>
    <row r="2297" spans="8:8">
      <c r="H2297" s="88"/>
    </row>
    <row r="2298" spans="8:8">
      <c r="H2298" s="88"/>
    </row>
    <row r="2299" spans="8:8">
      <c r="H2299" s="88"/>
    </row>
    <row r="2300" spans="8:8">
      <c r="H2300" s="88"/>
    </row>
    <row r="2301" spans="8:8">
      <c r="H2301" s="88"/>
    </row>
    <row r="2302" spans="8:8">
      <c r="H2302" s="88"/>
    </row>
    <row r="2303" spans="8:8">
      <c r="H2303" s="88"/>
    </row>
    <row r="2304" spans="8:8">
      <c r="H2304" s="88"/>
    </row>
    <row r="2305" spans="8:8">
      <c r="H2305" s="88"/>
    </row>
    <row r="2306" spans="8:8">
      <c r="H2306" s="88"/>
    </row>
    <row r="2307" spans="8:8">
      <c r="H2307" s="88"/>
    </row>
    <row r="2308" spans="8:8">
      <c r="H2308" s="88"/>
    </row>
    <row r="2309" spans="8:8">
      <c r="H2309" s="88"/>
    </row>
    <row r="2310" spans="8:8">
      <c r="H2310" s="88"/>
    </row>
    <row r="2311" spans="8:8">
      <c r="H2311" s="88"/>
    </row>
    <row r="2312" spans="8:8">
      <c r="H2312" s="88"/>
    </row>
    <row r="2313" spans="8:8">
      <c r="H2313" s="88"/>
    </row>
    <row r="2314" spans="8:8">
      <c r="H2314" s="88"/>
    </row>
    <row r="2315" spans="8:8">
      <c r="H2315" s="88"/>
    </row>
    <row r="2316" spans="8:8">
      <c r="H2316" s="88"/>
    </row>
    <row r="2317" spans="8:8">
      <c r="H2317" s="88"/>
    </row>
    <row r="2318" spans="8:8">
      <c r="H2318" s="88"/>
    </row>
    <row r="2319" spans="8:8">
      <c r="H2319" s="88"/>
    </row>
    <row r="2320" spans="8:8">
      <c r="H2320" s="88"/>
    </row>
    <row r="2321" spans="8:8">
      <c r="H2321" s="88"/>
    </row>
    <row r="2322" spans="8:8">
      <c r="H2322" s="88"/>
    </row>
    <row r="2323" spans="8:8">
      <c r="H2323" s="88"/>
    </row>
    <row r="2324" spans="8:8">
      <c r="H2324" s="88"/>
    </row>
    <row r="2325" spans="8:8">
      <c r="H2325" s="88"/>
    </row>
    <row r="2326" spans="8:8">
      <c r="H2326" s="88"/>
    </row>
    <row r="2327" spans="8:8">
      <c r="H2327" s="88"/>
    </row>
    <row r="2328" spans="8:8">
      <c r="H2328" s="88"/>
    </row>
    <row r="2329" spans="8:8">
      <c r="H2329" s="88"/>
    </row>
    <row r="2330" spans="8:8">
      <c r="H2330" s="88"/>
    </row>
    <row r="2331" spans="8:8">
      <c r="H2331" s="88"/>
    </row>
    <row r="2332" spans="8:8">
      <c r="H2332" s="88"/>
    </row>
    <row r="2333" spans="8:8">
      <c r="H2333" s="88"/>
    </row>
    <row r="2334" spans="8:8">
      <c r="H2334" s="88"/>
    </row>
    <row r="2335" spans="8:8">
      <c r="H2335" s="88"/>
    </row>
    <row r="2336" spans="8:8">
      <c r="H2336" s="88"/>
    </row>
    <row r="2337" spans="8:8">
      <c r="H2337" s="88"/>
    </row>
    <row r="2338" spans="8:8">
      <c r="H2338" s="88"/>
    </row>
    <row r="2339" spans="8:8">
      <c r="H2339" s="88"/>
    </row>
    <row r="2340" spans="8:8">
      <c r="H2340" s="88"/>
    </row>
    <row r="2341" spans="8:8">
      <c r="H2341" s="88"/>
    </row>
    <row r="2342" spans="8:8">
      <c r="H2342" s="88"/>
    </row>
    <row r="2343" spans="8:8">
      <c r="H2343" s="88"/>
    </row>
    <row r="2344" spans="8:8">
      <c r="H2344" s="88"/>
    </row>
    <row r="2345" spans="8:8">
      <c r="H2345" s="88"/>
    </row>
    <row r="2346" spans="8:8">
      <c r="H2346" s="88"/>
    </row>
    <row r="2347" spans="8:8">
      <c r="H2347" s="88"/>
    </row>
    <row r="2348" spans="8:8">
      <c r="H2348" s="88"/>
    </row>
    <row r="2349" spans="8:8">
      <c r="H2349" s="88"/>
    </row>
    <row r="2350" spans="8:8">
      <c r="H2350" s="88"/>
    </row>
    <row r="2351" spans="8:8">
      <c r="H2351" s="88"/>
    </row>
    <row r="2352" spans="8:8">
      <c r="H2352" s="88"/>
    </row>
    <row r="2353" spans="8:8">
      <c r="H2353" s="88"/>
    </row>
    <row r="2354" spans="8:8">
      <c r="H2354" s="88"/>
    </row>
    <row r="2355" spans="8:8">
      <c r="H2355" s="88"/>
    </row>
    <row r="2356" spans="8:8">
      <c r="H2356" s="88"/>
    </row>
    <row r="2357" spans="8:8">
      <c r="H2357" s="88"/>
    </row>
    <row r="2358" spans="8:8">
      <c r="H2358" s="88"/>
    </row>
    <row r="2359" spans="8:8">
      <c r="H2359" s="88"/>
    </row>
    <row r="2360" spans="8:8">
      <c r="H2360" s="88"/>
    </row>
    <row r="2361" spans="8:8">
      <c r="H2361" s="88"/>
    </row>
    <row r="2362" spans="8:8">
      <c r="H2362" s="88"/>
    </row>
    <row r="2363" spans="8:8">
      <c r="H2363" s="88"/>
    </row>
    <row r="2364" spans="8:8">
      <c r="H2364" s="88"/>
    </row>
    <row r="2365" spans="8:8">
      <c r="H2365" s="88"/>
    </row>
    <row r="2366" spans="8:8">
      <c r="H2366" s="88"/>
    </row>
    <row r="2367" spans="8:8">
      <c r="H2367" s="88"/>
    </row>
    <row r="2368" spans="8:8">
      <c r="H2368" s="88"/>
    </row>
    <row r="2369" spans="8:8">
      <c r="H2369" s="88"/>
    </row>
    <row r="2370" spans="8:8">
      <c r="H2370" s="88"/>
    </row>
    <row r="2371" spans="8:8">
      <c r="H2371" s="88"/>
    </row>
    <row r="2372" spans="8:8">
      <c r="H2372" s="88"/>
    </row>
    <row r="2373" spans="8:8">
      <c r="H2373" s="88"/>
    </row>
    <row r="2374" spans="8:8">
      <c r="H2374" s="88"/>
    </row>
    <row r="2375" spans="8:8">
      <c r="H2375" s="88"/>
    </row>
    <row r="2376" spans="8:8">
      <c r="H2376" s="88"/>
    </row>
    <row r="2377" spans="8:8">
      <c r="H2377" s="88"/>
    </row>
    <row r="2378" spans="8:8">
      <c r="H2378" s="88"/>
    </row>
    <row r="2379" spans="8:8">
      <c r="H2379" s="88"/>
    </row>
    <row r="2380" spans="8:8">
      <c r="H2380" s="88"/>
    </row>
    <row r="2381" spans="8:8">
      <c r="H2381" s="88"/>
    </row>
    <row r="2382" spans="8:8">
      <c r="H2382" s="88"/>
    </row>
    <row r="2383" spans="8:8">
      <c r="H2383" s="88"/>
    </row>
    <row r="2384" spans="8:8">
      <c r="H2384" s="88"/>
    </row>
    <row r="2385" spans="8:8">
      <c r="H2385" s="88"/>
    </row>
    <row r="2386" spans="8:8">
      <c r="H2386" s="88"/>
    </row>
    <row r="2387" spans="8:8">
      <c r="H2387" s="88"/>
    </row>
    <row r="2388" spans="8:8">
      <c r="H2388" s="88"/>
    </row>
    <row r="2389" spans="8:8">
      <c r="H2389" s="88"/>
    </row>
    <row r="2390" spans="8:8">
      <c r="H2390" s="88"/>
    </row>
    <row r="2391" spans="8:8">
      <c r="H2391" s="88"/>
    </row>
    <row r="2392" spans="8:8">
      <c r="H2392" s="88"/>
    </row>
    <row r="2393" spans="8:8">
      <c r="H2393" s="88"/>
    </row>
    <row r="2394" spans="8:8">
      <c r="H2394" s="88"/>
    </row>
    <row r="2395" spans="8:8">
      <c r="H2395" s="88"/>
    </row>
    <row r="2396" spans="8:8">
      <c r="H2396" s="88"/>
    </row>
    <row r="2397" spans="8:8">
      <c r="H2397" s="88"/>
    </row>
    <row r="2398" spans="8:8">
      <c r="H2398" s="88"/>
    </row>
    <row r="2399" spans="8:8">
      <c r="H2399" s="88"/>
    </row>
    <row r="2400" spans="8:8">
      <c r="H2400" s="88"/>
    </row>
    <row r="2401" spans="8:8">
      <c r="H2401" s="88"/>
    </row>
    <row r="2402" spans="8:8">
      <c r="H2402" s="88"/>
    </row>
    <row r="2403" spans="8:8">
      <c r="H2403" s="88"/>
    </row>
    <row r="2404" spans="8:8">
      <c r="H2404" s="88"/>
    </row>
    <row r="2405" spans="8:8">
      <c r="H2405" s="88"/>
    </row>
    <row r="2406" spans="8:8">
      <c r="H2406" s="88"/>
    </row>
    <row r="2407" spans="8:8">
      <c r="H2407" s="88"/>
    </row>
    <row r="2408" spans="8:8">
      <c r="H2408" s="88"/>
    </row>
    <row r="2409" spans="8:8">
      <c r="H2409" s="88"/>
    </row>
    <row r="2410" spans="8:8">
      <c r="H2410" s="88"/>
    </row>
    <row r="2411" spans="8:8">
      <c r="H2411" s="88"/>
    </row>
    <row r="2412" spans="8:8">
      <c r="H2412" s="88"/>
    </row>
    <row r="2413" spans="8:8">
      <c r="H2413" s="88"/>
    </row>
    <row r="2414" spans="8:8">
      <c r="H2414" s="88"/>
    </row>
    <row r="2415" spans="8:8">
      <c r="H2415" s="88"/>
    </row>
    <row r="2416" spans="8:8">
      <c r="H2416" s="88"/>
    </row>
    <row r="2417" spans="8:8">
      <c r="H2417" s="88"/>
    </row>
    <row r="2418" spans="8:8">
      <c r="H2418" s="88"/>
    </row>
    <row r="2419" spans="8:8">
      <c r="H2419" s="88"/>
    </row>
    <row r="2420" spans="8:8">
      <c r="H2420" s="88"/>
    </row>
    <row r="2421" spans="8:8">
      <c r="H2421" s="88"/>
    </row>
    <row r="2422" spans="8:8">
      <c r="H2422" s="88"/>
    </row>
    <row r="2423" spans="8:8">
      <c r="H2423" s="88"/>
    </row>
  </sheetData>
  <mergeCells count="1">
    <mergeCell ref="A3:C3"/>
  </mergeCells>
  <phoneticPr fontId="0" type="noConversion"/>
  <pageMargins left="0.25" right="0.25" top="0.75" bottom="0.75" header="0.3" footer="0.3"/>
  <pageSetup paperSize="9" scale="86" orientation="portrait"/>
  <headerFooter alignWithMargins="0"/>
  <rowBreaks count="2" manualBreakCount="2">
    <brk id="24" max="16383" man="1"/>
    <brk id="128" max="16383" man="1"/>
  </rowBreaks>
  <colBreaks count="1" manualBreakCount="1">
    <brk id="8" max="172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A372"/>
  <sheetViews>
    <sheetView showGridLines="0" tabSelected="1" topLeftCell="D1" zoomScale="75" zoomScaleNormal="125" zoomScaleSheetLayoutView="80" zoomScalePageLayoutView="125" workbookViewId="0">
      <pane xSplit="4" ySplit="5" topLeftCell="H34" activePane="bottomRight" state="frozen"/>
      <selection activeCell="D1" sqref="D1"/>
      <selection pane="topRight" activeCell="J1" sqref="J1"/>
      <selection pane="bottomLeft" activeCell="D6" sqref="D6"/>
      <selection pane="bottomRight" activeCell="D58" sqref="A58:XFD58"/>
    </sheetView>
  </sheetViews>
  <sheetFormatPr baseColWidth="10" defaultColWidth="8.83203125" defaultRowHeight="15" customHeight="1" outlineLevelRow="1"/>
  <cols>
    <col min="1" max="2" width="4.5" style="4" customWidth="1"/>
    <col min="3" max="3" width="7.1640625" style="4" customWidth="1"/>
    <col min="4" max="4" width="8.33203125" style="1" customWidth="1"/>
    <col min="5" max="5" width="27.83203125" style="1" customWidth="1"/>
    <col min="6" max="6" width="29.5" style="13" customWidth="1"/>
    <col min="7" max="7" width="16.33203125" style="1" customWidth="1"/>
    <col min="8" max="9" width="8.83203125" style="1" customWidth="1"/>
    <col min="10" max="10" width="8.83203125" style="182" customWidth="1"/>
    <col min="11" max="11" width="8.33203125" style="1" customWidth="1"/>
    <col min="12" max="12" width="8.33203125" style="119" customWidth="1"/>
    <col min="13" max="14" width="8.83203125" style="1" customWidth="1"/>
    <col min="15" max="15" width="8.83203125" style="182" customWidth="1"/>
    <col min="16" max="16" width="8.33203125" style="119" customWidth="1"/>
    <col min="17" max="17" width="8.33203125" style="191" customWidth="1"/>
    <col min="18" max="18" width="1" style="1" customWidth="1"/>
    <col min="19" max="19" width="8.83203125" style="119" customWidth="1"/>
    <col min="20" max="20" width="8.83203125" style="1" customWidth="1"/>
    <col min="21" max="21" width="8.6640625" style="1" customWidth="1"/>
    <col min="22" max="22" width="11.83203125" style="182" customWidth="1"/>
    <col min="23" max="24" width="8.83203125" style="1" customWidth="1"/>
    <col min="25" max="16384" width="8.83203125" style="1"/>
  </cols>
  <sheetData>
    <row r="1" spans="1:27" ht="15" customHeight="1" thickBot="1"/>
    <row r="2" spans="1:27" ht="15" customHeight="1">
      <c r="S2" s="426" t="s">
        <v>49</v>
      </c>
      <c r="T2" s="427"/>
    </row>
    <row r="3" spans="1:27" ht="16" customHeight="1" thickBot="1">
      <c r="H3" s="440"/>
      <c r="I3" s="440"/>
      <c r="J3" s="440"/>
      <c r="K3" s="120"/>
      <c r="L3" s="121"/>
      <c r="N3" s="122"/>
      <c r="O3" s="185"/>
      <c r="P3" s="443"/>
      <c r="Q3" s="443"/>
      <c r="S3" s="424">
        <f ca="1">NOW()</f>
        <v>44053.445585069443</v>
      </c>
      <c r="T3" s="425"/>
      <c r="U3" s="4"/>
      <c r="V3" s="301"/>
    </row>
    <row r="4" spans="1:27" ht="33.75" customHeight="1" thickBot="1">
      <c r="D4" s="123"/>
      <c r="E4" s="124"/>
      <c r="H4" s="395" t="s">
        <v>4</v>
      </c>
      <c r="I4" s="439"/>
      <c r="J4" s="428" t="s">
        <v>5</v>
      </c>
      <c r="K4" s="441" t="s">
        <v>6</v>
      </c>
      <c r="L4" s="430" t="s">
        <v>7</v>
      </c>
      <c r="M4" s="395" t="s">
        <v>8</v>
      </c>
      <c r="N4" s="439"/>
      <c r="O4" s="428" t="s">
        <v>9</v>
      </c>
      <c r="P4" s="430" t="s">
        <v>6</v>
      </c>
      <c r="Q4" s="432" t="s">
        <v>7</v>
      </c>
      <c r="S4" s="434" t="s">
        <v>10</v>
      </c>
      <c r="T4" s="436" t="s">
        <v>11</v>
      </c>
      <c r="U4" s="4"/>
      <c r="V4" s="301"/>
      <c r="W4" s="423" t="s">
        <v>57</v>
      </c>
      <c r="X4" s="423"/>
    </row>
    <row r="5" spans="1:27" ht="18" customHeight="1" thickBot="1">
      <c r="D5" s="125" t="s">
        <v>12</v>
      </c>
      <c r="E5" s="126" t="s">
        <v>1</v>
      </c>
      <c r="F5" s="126" t="s">
        <v>2</v>
      </c>
      <c r="G5" s="127" t="s">
        <v>3</v>
      </c>
      <c r="H5" s="128" t="s">
        <v>13</v>
      </c>
      <c r="I5" s="129" t="s">
        <v>14</v>
      </c>
      <c r="J5" s="429"/>
      <c r="K5" s="442"/>
      <c r="L5" s="431"/>
      <c r="M5" s="128" t="s">
        <v>13</v>
      </c>
      <c r="N5" s="129" t="s">
        <v>14</v>
      </c>
      <c r="O5" s="429"/>
      <c r="P5" s="431"/>
      <c r="Q5" s="433"/>
      <c r="S5" s="435"/>
      <c r="T5" s="437"/>
      <c r="U5" s="181" t="s">
        <v>59</v>
      </c>
      <c r="V5" s="302" t="s">
        <v>17</v>
      </c>
      <c r="W5" s="1" t="s">
        <v>56</v>
      </c>
      <c r="X5" s="1" t="s">
        <v>58</v>
      </c>
    </row>
    <row r="6" spans="1:27" s="90" customFormat="1" ht="19.5" customHeight="1" thickBot="1">
      <c r="A6" s="130"/>
      <c r="B6" s="130"/>
      <c r="C6" s="130"/>
      <c r="D6" s="131"/>
      <c r="E6" s="132" t="s">
        <v>30</v>
      </c>
      <c r="F6" s="133" t="s">
        <v>15</v>
      </c>
      <c r="G6" s="134"/>
      <c r="H6" s="138"/>
      <c r="I6" s="135"/>
      <c r="J6" s="183"/>
      <c r="K6" s="136"/>
      <c r="L6" s="137"/>
      <c r="M6" s="138"/>
      <c r="N6" s="135"/>
      <c r="O6" s="183"/>
      <c r="P6" s="137"/>
      <c r="Q6" s="137"/>
      <c r="R6" s="139"/>
      <c r="S6" s="438" t="s">
        <v>0</v>
      </c>
      <c r="T6" s="438"/>
      <c r="U6" s="179"/>
      <c r="V6" s="303"/>
      <c r="W6" s="179"/>
      <c r="X6" s="177"/>
    </row>
    <row r="7" spans="1:27" s="150" customFormat="1" ht="19.5" customHeight="1" outlineLevel="1">
      <c r="A7" s="140"/>
      <c r="B7" s="140"/>
      <c r="C7" s="140"/>
      <c r="D7" s="112">
        <v>93</v>
      </c>
      <c r="E7" s="368" t="s">
        <v>303</v>
      </c>
      <c r="F7" s="370" t="s">
        <v>92</v>
      </c>
      <c r="G7" s="371" t="s">
        <v>93</v>
      </c>
      <c r="H7" s="144">
        <v>75</v>
      </c>
      <c r="I7" s="145">
        <v>72</v>
      </c>
      <c r="J7" s="184">
        <f>IF(H7=0,,(AVERAGE(H7:I7)/W7))</f>
        <v>0.66818181818181821</v>
      </c>
      <c r="K7" s="146">
        <v>1</v>
      </c>
      <c r="L7" s="147">
        <v>10</v>
      </c>
      <c r="M7" s="144">
        <v>93.5</v>
      </c>
      <c r="N7" s="145">
        <v>85.5</v>
      </c>
      <c r="O7" s="184">
        <f>IF(M7=0,,AVERAGE(M7:N7)/X7)</f>
        <v>0.74583333333333335</v>
      </c>
      <c r="P7" s="380">
        <v>1</v>
      </c>
      <c r="Q7" s="364">
        <f>IF(P7=0,,IF(P7&gt;10,,11-(P7)))</f>
        <v>10</v>
      </c>
      <c r="R7" s="148"/>
      <c r="S7" s="187">
        <f>L7+Q7</f>
        <v>20</v>
      </c>
      <c r="T7" s="149">
        <v>1</v>
      </c>
      <c r="U7" s="178" t="str">
        <f>IF(AND(J7&gt;=0.55,O7&gt;=0.55),"Q2",IF(OR(J7&gt;=0.55,O7&gt;=0.55),"Q1","-"))</f>
        <v>Q2</v>
      </c>
      <c r="V7" s="304">
        <f>AVERAGE(J7,O7)</f>
        <v>0.70700757575757578</v>
      </c>
      <c r="W7" s="148">
        <v>110</v>
      </c>
      <c r="X7" s="148">
        <v>120</v>
      </c>
      <c r="Y7" s="148"/>
      <c r="Z7" s="148"/>
      <c r="AA7" s="148"/>
    </row>
    <row r="8" spans="1:27" s="150" customFormat="1" ht="19.5" customHeight="1" outlineLevel="1">
      <c r="A8" s="140"/>
      <c r="B8" s="140"/>
      <c r="C8" s="140"/>
      <c r="D8" s="48">
        <v>1</v>
      </c>
      <c r="E8" s="386" t="s">
        <v>304</v>
      </c>
      <c r="F8" s="210" t="s">
        <v>296</v>
      </c>
      <c r="G8" s="211" t="s">
        <v>297</v>
      </c>
      <c r="H8" s="154">
        <v>61</v>
      </c>
      <c r="I8" s="155">
        <v>63.5</v>
      </c>
      <c r="J8" s="184">
        <f>IF(H8=0,,(AVERAGE(H8:I8)/W8))</f>
        <v>0.56590909090909092</v>
      </c>
      <c r="K8" s="156">
        <v>3</v>
      </c>
      <c r="L8" s="147">
        <v>8</v>
      </c>
      <c r="M8" s="154">
        <v>87</v>
      </c>
      <c r="N8" s="155">
        <v>81</v>
      </c>
      <c r="O8" s="184">
        <f>IF(M8=0,,AVERAGE(M8:N8)/X8)</f>
        <v>0.7</v>
      </c>
      <c r="P8" s="381">
        <v>2</v>
      </c>
      <c r="Q8" s="364">
        <f>IF(P8=0,,IF(P8&gt;10,,11-(P8)))</f>
        <v>9</v>
      </c>
      <c r="R8" s="148"/>
      <c r="S8" s="188">
        <f>L8+Q8</f>
        <v>17</v>
      </c>
      <c r="T8" s="158">
        <v>2</v>
      </c>
      <c r="U8" s="178" t="str">
        <f>IF(AND(J8&gt;=0.55,O8&gt;=0.55),"Q2",IF(OR(J8&gt;=0.55,O8&gt;=0.55),"Q1","-"))</f>
        <v>Q2</v>
      </c>
      <c r="V8" s="304">
        <f>AVERAGE(J8,O8)</f>
        <v>0.63295454545454544</v>
      </c>
      <c r="W8" s="148">
        <v>110</v>
      </c>
      <c r="X8" s="148">
        <v>120</v>
      </c>
      <c r="Y8" s="148"/>
      <c r="Z8" s="148"/>
      <c r="AA8" s="148"/>
    </row>
    <row r="9" spans="1:27" s="150" customFormat="1" ht="19.5" customHeight="1" outlineLevel="1" thickBot="1">
      <c r="A9" s="140"/>
      <c r="B9" s="140"/>
      <c r="C9" s="140"/>
      <c r="D9" s="48">
        <v>90</v>
      </c>
      <c r="E9" s="293" t="s">
        <v>274</v>
      </c>
      <c r="F9" s="152" t="s">
        <v>295</v>
      </c>
      <c r="G9" s="153" t="s">
        <v>60</v>
      </c>
      <c r="H9" s="154">
        <v>63.5</v>
      </c>
      <c r="I9" s="155">
        <v>63</v>
      </c>
      <c r="J9" s="184">
        <f>IF(H9=0,,(AVERAGE(H9:I9)/W9))</f>
        <v>0.57499999999999996</v>
      </c>
      <c r="K9" s="156">
        <v>2</v>
      </c>
      <c r="L9" s="147">
        <v>9</v>
      </c>
      <c r="M9" s="154">
        <v>78</v>
      </c>
      <c r="N9" s="155">
        <v>73.5</v>
      </c>
      <c r="O9" s="184">
        <f>IF(M9=0,,AVERAGE(M9:N9)/X9)</f>
        <v>0.63124999999999998</v>
      </c>
      <c r="P9" s="381">
        <v>3</v>
      </c>
      <c r="Q9" s="364">
        <f>IF(P9=0,,IF(P9&gt;10,,11-(P9)))</f>
        <v>8</v>
      </c>
      <c r="R9" s="148"/>
      <c r="S9" s="188">
        <f>L9+Q9</f>
        <v>17</v>
      </c>
      <c r="T9" s="158">
        <v>3</v>
      </c>
      <c r="U9" s="178" t="str">
        <f>IF(AND(J9&gt;=0.55,O9&gt;=0.55),"Q2",IF(OR(J9&gt;=0.55,O9&gt;=0.55),"Q1","-"))</f>
        <v>Q2</v>
      </c>
      <c r="V9" s="304">
        <f>AVERAGE(J9,O9)</f>
        <v>0.60312499999999991</v>
      </c>
      <c r="W9" s="148">
        <v>110</v>
      </c>
      <c r="X9" s="148">
        <v>120</v>
      </c>
      <c r="Y9" s="148"/>
      <c r="Z9" s="148"/>
      <c r="AA9" s="148"/>
    </row>
    <row r="10" spans="1:27" s="150" customFormat="1" ht="19.5" customHeight="1" outlineLevel="1">
      <c r="A10" s="140"/>
      <c r="B10" s="140"/>
      <c r="C10" s="140"/>
      <c r="D10" s="55">
        <v>92</v>
      </c>
      <c r="E10" s="369" t="s">
        <v>89</v>
      </c>
      <c r="F10" s="160" t="s">
        <v>90</v>
      </c>
      <c r="G10" s="153" t="s">
        <v>97</v>
      </c>
      <c r="H10" s="162">
        <v>56</v>
      </c>
      <c r="I10" s="163">
        <v>47.5</v>
      </c>
      <c r="J10" s="184">
        <f>IF(H10=0,,(AVERAGE(H10:I10)/W10))</f>
        <v>0.47045454545454546</v>
      </c>
      <c r="K10" s="164">
        <v>5</v>
      </c>
      <c r="L10" s="147">
        <v>6</v>
      </c>
      <c r="M10" s="162">
        <v>73</v>
      </c>
      <c r="N10" s="163">
        <v>69.5</v>
      </c>
      <c r="O10" s="184">
        <f>IF(M10=0,,AVERAGE(M10:N10)/X10)</f>
        <v>0.59375</v>
      </c>
      <c r="P10" s="382">
        <v>4</v>
      </c>
      <c r="Q10" s="364">
        <f>IF(P10=0,,IF(P10&gt;10,,11-(P10)))</f>
        <v>7</v>
      </c>
      <c r="R10" s="148"/>
      <c r="S10" s="188">
        <f>L10+Q10</f>
        <v>13</v>
      </c>
      <c r="T10" s="165">
        <v>5</v>
      </c>
      <c r="U10" s="178" t="str">
        <f>IF(AND(J10&gt;=0.55,O10&gt;=0.55),"Q2",IF(OR(J10&gt;=0.55,O10&gt;=0.55),"Q1","-"))</f>
        <v>Q1</v>
      </c>
      <c r="V10" s="304">
        <f>AVERAGE(J10,O10)</f>
        <v>0.53210227272727273</v>
      </c>
      <c r="W10" s="148">
        <v>110</v>
      </c>
      <c r="X10" s="148">
        <v>120</v>
      </c>
      <c r="Y10" s="148"/>
      <c r="Z10" s="148"/>
      <c r="AA10" s="148"/>
    </row>
    <row r="11" spans="1:27" s="150" customFormat="1" ht="19.5" customHeight="1" outlineLevel="1">
      <c r="A11" s="140"/>
      <c r="B11" s="140"/>
      <c r="C11" s="140"/>
      <c r="D11" s="55">
        <v>95</v>
      </c>
      <c r="E11" s="340" t="s">
        <v>293</v>
      </c>
      <c r="F11" s="267" t="s">
        <v>294</v>
      </c>
      <c r="G11" s="211" t="s">
        <v>70</v>
      </c>
      <c r="H11" s="162">
        <v>60</v>
      </c>
      <c r="I11" s="163">
        <v>53.5</v>
      </c>
      <c r="J11" s="184">
        <f>IF(H11=0,,(AVERAGE(H11:I11)/W11))</f>
        <v>0.51590909090909087</v>
      </c>
      <c r="K11" s="164">
        <v>4</v>
      </c>
      <c r="L11" s="147">
        <v>7</v>
      </c>
      <c r="M11" s="162">
        <v>72</v>
      </c>
      <c r="N11" s="163">
        <v>65</v>
      </c>
      <c r="O11" s="184">
        <f>IF(M11=0,,AVERAGE(M11:N11)/X11)</f>
        <v>0.5708333333333333</v>
      </c>
      <c r="P11" s="382">
        <v>5</v>
      </c>
      <c r="Q11" s="364">
        <f>IF(P11=0,,IF(P11&gt;10,,11-(P11)))</f>
        <v>6</v>
      </c>
      <c r="R11" s="148"/>
      <c r="S11" s="188">
        <f>L11+Q11</f>
        <v>13</v>
      </c>
      <c r="T11" s="165">
        <v>4</v>
      </c>
      <c r="U11" s="178" t="str">
        <f>IF(AND(J11&gt;=0.55,O11&gt;=0.55),"Q2",IF(OR(J11&gt;=0.55,O11&gt;=0.55),"Q1","-"))</f>
        <v>Q1</v>
      </c>
      <c r="V11" s="304">
        <f>AVERAGE(J11,O11)</f>
        <v>0.54337121212121209</v>
      </c>
      <c r="W11" s="148">
        <v>110</v>
      </c>
      <c r="X11" s="148">
        <v>120</v>
      </c>
      <c r="Y11" s="148"/>
      <c r="Z11" s="148"/>
      <c r="AA11" s="148"/>
    </row>
    <row r="12" spans="1:27" s="150" customFormat="1" ht="19.5" customHeight="1" outlineLevel="1" thickBot="1">
      <c r="A12" s="140"/>
      <c r="B12" s="140"/>
      <c r="C12" s="140"/>
      <c r="D12" s="55"/>
      <c r="E12" s="159"/>
      <c r="F12" s="160"/>
      <c r="G12" s="161"/>
      <c r="H12" s="162"/>
      <c r="I12" s="163"/>
      <c r="J12" s="184">
        <f t="shared" ref="J12:J77" si="0">IF(H12=0,,(AVERAGE(H12:I12)/W12))</f>
        <v>0</v>
      </c>
      <c r="K12" s="164"/>
      <c r="L12" s="147"/>
      <c r="M12" s="162"/>
      <c r="N12" s="163"/>
      <c r="O12" s="184">
        <f t="shared" ref="O12:O77" si="1">IF(M12=0,,AVERAGE(M12:N12)/X12)</f>
        <v>0</v>
      </c>
      <c r="P12" s="382"/>
      <c r="Q12" s="365">
        <f t="shared" ref="Q12" si="2">IF(P12=0,,IF(P12&gt;10,,11-(P12)))</f>
        <v>0</v>
      </c>
      <c r="R12" s="148"/>
      <c r="S12" s="189">
        <f t="shared" ref="S12" si="3">L12+Q12</f>
        <v>0</v>
      </c>
      <c r="T12" s="165"/>
      <c r="U12" s="178" t="str">
        <f t="shared" ref="U12:U77" si="4">IF(AND(J12&gt;=0.55,O12&gt;=0.55),"Q2",IF(OR(J12&gt;=0.55,O12&gt;=0.55),"Q1","-"))</f>
        <v>-</v>
      </c>
      <c r="V12" s="304">
        <f t="shared" ref="V12:V92" si="5">AVERAGE(J12,O12)</f>
        <v>0</v>
      </c>
      <c r="W12" s="148">
        <v>110</v>
      </c>
      <c r="X12" s="148">
        <v>120</v>
      </c>
      <c r="Y12" s="148"/>
      <c r="Z12" s="148"/>
      <c r="AA12" s="148"/>
    </row>
    <row r="13" spans="1:27" s="90" customFormat="1" ht="19.5" customHeight="1" thickBot="1">
      <c r="A13" s="130"/>
      <c r="B13" s="130"/>
      <c r="C13" s="130"/>
      <c r="D13" s="131"/>
      <c r="E13" s="132" t="s">
        <v>31</v>
      </c>
      <c r="F13" s="133" t="s">
        <v>29</v>
      </c>
      <c r="G13" s="134"/>
      <c r="H13" s="138"/>
      <c r="I13" s="135"/>
      <c r="J13" s="183"/>
      <c r="K13" s="136"/>
      <c r="L13" s="137"/>
      <c r="M13" s="138"/>
      <c r="N13" s="135"/>
      <c r="O13" s="183"/>
      <c r="P13" s="137"/>
      <c r="Q13" s="137"/>
      <c r="R13" s="139"/>
      <c r="S13" s="438" t="s">
        <v>0</v>
      </c>
      <c r="T13" s="438"/>
      <c r="U13" s="179"/>
      <c r="V13" s="303"/>
      <c r="W13" s="179"/>
      <c r="X13" s="177"/>
    </row>
    <row r="14" spans="1:27" s="150" customFormat="1" ht="19.5" customHeight="1" outlineLevel="1">
      <c r="A14" s="140"/>
      <c r="B14" s="140"/>
      <c r="C14" s="140"/>
      <c r="D14" s="48">
        <v>87</v>
      </c>
      <c r="E14" s="209" t="s">
        <v>75</v>
      </c>
      <c r="F14" s="339" t="s">
        <v>113</v>
      </c>
      <c r="G14" s="153" t="s">
        <v>60</v>
      </c>
      <c r="H14" s="144">
        <v>82</v>
      </c>
      <c r="I14" s="145">
        <v>74</v>
      </c>
      <c r="J14" s="184">
        <f t="shared" ref="J14:J23" si="6">IF(H14=0,,(AVERAGE(H14:I14)/W14))</f>
        <v>0.70909090909090911</v>
      </c>
      <c r="K14" s="146">
        <v>1</v>
      </c>
      <c r="L14" s="147">
        <f t="shared" ref="L14:L26" si="7">IF(K14=0,,IF(K14&gt;10,,11-(K14)))</f>
        <v>10</v>
      </c>
      <c r="M14" s="144">
        <v>94.5</v>
      </c>
      <c r="N14" s="145">
        <v>84</v>
      </c>
      <c r="O14" s="184">
        <f t="shared" ref="O14:O24" si="8">IF(M14=0,,AVERAGE(M14:N14)/X14)</f>
        <v>0.74375000000000002</v>
      </c>
      <c r="P14" s="380">
        <v>1</v>
      </c>
      <c r="Q14" s="364">
        <f t="shared" ref="Q14:Q22" si="9">IF(P14=0,,IF(P14&gt;10,,11-(P14)))</f>
        <v>10</v>
      </c>
      <c r="R14" s="148"/>
      <c r="S14" s="187">
        <f t="shared" ref="S14:S27" si="10">L14+Q14</f>
        <v>20</v>
      </c>
      <c r="T14" s="149">
        <v>1</v>
      </c>
      <c r="U14" s="178" t="str">
        <f t="shared" ref="U14:U26" si="11">IF(AND(J14&gt;=0.55,O14&gt;=0.55),"Q2",IF(OR(J14&gt;=0.55,O14&gt;=0.55),"Q1","-"))</f>
        <v>Q2</v>
      </c>
      <c r="V14" s="304">
        <f t="shared" ref="V14:V26" si="12">AVERAGE(J14,O14)</f>
        <v>0.72642045454545456</v>
      </c>
      <c r="W14" s="148">
        <v>110</v>
      </c>
      <c r="X14" s="148">
        <v>120</v>
      </c>
      <c r="Y14" s="148"/>
      <c r="Z14" s="148"/>
      <c r="AA14" s="148"/>
    </row>
    <row r="15" spans="1:27" s="150" customFormat="1" ht="19.5" customHeight="1" outlineLevel="1">
      <c r="A15" s="140"/>
      <c r="B15" s="140"/>
      <c r="C15" s="140"/>
      <c r="D15" s="48">
        <v>83</v>
      </c>
      <c r="E15" s="209" t="s">
        <v>101</v>
      </c>
      <c r="F15" s="375" t="s">
        <v>111</v>
      </c>
      <c r="G15" s="153" t="s">
        <v>60</v>
      </c>
      <c r="H15" s="154">
        <v>72.5</v>
      </c>
      <c r="I15" s="155">
        <v>65</v>
      </c>
      <c r="J15" s="184">
        <f t="shared" si="6"/>
        <v>0.625</v>
      </c>
      <c r="K15" s="156">
        <v>5</v>
      </c>
      <c r="L15" s="157">
        <f t="shared" si="7"/>
        <v>6</v>
      </c>
      <c r="M15" s="154">
        <v>89</v>
      </c>
      <c r="N15" s="155">
        <v>84</v>
      </c>
      <c r="O15" s="184">
        <f t="shared" si="8"/>
        <v>0.72083333333333333</v>
      </c>
      <c r="P15" s="381">
        <v>2</v>
      </c>
      <c r="Q15" s="364">
        <f t="shared" si="9"/>
        <v>9</v>
      </c>
      <c r="R15" s="148"/>
      <c r="S15" s="188">
        <f t="shared" si="10"/>
        <v>15</v>
      </c>
      <c r="T15" s="158">
        <v>2</v>
      </c>
      <c r="U15" s="178" t="str">
        <f t="shared" si="11"/>
        <v>Q2</v>
      </c>
      <c r="V15" s="304">
        <f t="shared" si="12"/>
        <v>0.67291666666666661</v>
      </c>
      <c r="W15" s="148">
        <v>110</v>
      </c>
      <c r="X15" s="148">
        <v>120</v>
      </c>
      <c r="Y15" s="148"/>
      <c r="Z15" s="148"/>
      <c r="AA15" s="148"/>
    </row>
    <row r="16" spans="1:27" s="150" customFormat="1" ht="19.5" customHeight="1" outlineLevel="1">
      <c r="A16" s="140"/>
      <c r="B16" s="140"/>
      <c r="C16" s="140"/>
      <c r="D16" s="48">
        <v>82</v>
      </c>
      <c r="E16" s="151" t="s">
        <v>310</v>
      </c>
      <c r="F16" s="374" t="s">
        <v>117</v>
      </c>
      <c r="G16" s="153" t="s">
        <v>119</v>
      </c>
      <c r="H16" s="154">
        <v>75</v>
      </c>
      <c r="I16" s="155">
        <v>69.5</v>
      </c>
      <c r="J16" s="184">
        <f t="shared" si="6"/>
        <v>0.65681818181818186</v>
      </c>
      <c r="K16" s="156">
        <v>3</v>
      </c>
      <c r="L16" s="157">
        <f t="shared" si="7"/>
        <v>8</v>
      </c>
      <c r="M16" s="154">
        <v>77.5</v>
      </c>
      <c r="N16" s="155">
        <v>84</v>
      </c>
      <c r="O16" s="184">
        <f t="shared" si="8"/>
        <v>0.67291666666666672</v>
      </c>
      <c r="P16" s="381">
        <v>4</v>
      </c>
      <c r="Q16" s="364">
        <f t="shared" si="9"/>
        <v>7</v>
      </c>
      <c r="R16" s="148"/>
      <c r="S16" s="188">
        <f t="shared" si="10"/>
        <v>15</v>
      </c>
      <c r="T16" s="158">
        <v>3</v>
      </c>
      <c r="U16" s="178" t="str">
        <f t="shared" si="11"/>
        <v>Q2</v>
      </c>
      <c r="V16" s="304">
        <f t="shared" si="12"/>
        <v>0.66486742424242429</v>
      </c>
      <c r="W16" s="148">
        <v>110</v>
      </c>
      <c r="X16" s="148">
        <v>120</v>
      </c>
      <c r="Y16" s="148"/>
      <c r="Z16" s="148"/>
      <c r="AA16" s="148"/>
    </row>
    <row r="17" spans="1:27" s="150" customFormat="1" ht="19.5" customHeight="1" outlineLevel="1">
      <c r="A17" s="140"/>
      <c r="B17" s="140"/>
      <c r="C17" s="140"/>
      <c r="D17" s="48">
        <v>71</v>
      </c>
      <c r="E17" s="209" t="s">
        <v>312</v>
      </c>
      <c r="F17" s="375" t="s">
        <v>115</v>
      </c>
      <c r="G17" s="153" t="s">
        <v>68</v>
      </c>
      <c r="H17" s="154">
        <v>65</v>
      </c>
      <c r="I17" s="155">
        <v>64.5</v>
      </c>
      <c r="J17" s="184">
        <f t="shared" si="6"/>
        <v>0.58863636363636362</v>
      </c>
      <c r="K17" s="156">
        <v>8</v>
      </c>
      <c r="L17" s="157">
        <f t="shared" si="7"/>
        <v>3</v>
      </c>
      <c r="M17" s="154">
        <v>85.5</v>
      </c>
      <c r="N17" s="155">
        <v>84</v>
      </c>
      <c r="O17" s="184">
        <f t="shared" si="8"/>
        <v>0.70625000000000004</v>
      </c>
      <c r="P17" s="381">
        <v>3</v>
      </c>
      <c r="Q17" s="364">
        <f t="shared" si="9"/>
        <v>8</v>
      </c>
      <c r="R17" s="148"/>
      <c r="S17" s="188">
        <f t="shared" si="10"/>
        <v>11</v>
      </c>
      <c r="T17" s="158">
        <v>4</v>
      </c>
      <c r="U17" s="178" t="str">
        <f t="shared" si="11"/>
        <v>Q2</v>
      </c>
      <c r="V17" s="304">
        <f t="shared" si="12"/>
        <v>0.64744318181818183</v>
      </c>
      <c r="W17" s="148">
        <v>110</v>
      </c>
      <c r="X17" s="148">
        <v>120</v>
      </c>
      <c r="Y17" s="148"/>
      <c r="Z17" s="148"/>
      <c r="AA17" s="148"/>
    </row>
    <row r="18" spans="1:27" s="150" customFormat="1" ht="19.5" customHeight="1" outlineLevel="1">
      <c r="A18" s="140"/>
      <c r="B18" s="140"/>
      <c r="C18" s="140"/>
      <c r="D18" s="48">
        <v>70</v>
      </c>
      <c r="E18" s="209" t="s">
        <v>99</v>
      </c>
      <c r="F18" s="210" t="s">
        <v>109</v>
      </c>
      <c r="G18" s="153" t="s">
        <v>60</v>
      </c>
      <c r="H18" s="154">
        <v>71.5</v>
      </c>
      <c r="I18" s="155">
        <v>65</v>
      </c>
      <c r="J18" s="184">
        <f t="shared" si="6"/>
        <v>0.62045454545454548</v>
      </c>
      <c r="K18" s="156">
        <v>6</v>
      </c>
      <c r="L18" s="157">
        <f t="shared" si="7"/>
        <v>5</v>
      </c>
      <c r="M18" s="154">
        <v>88.5</v>
      </c>
      <c r="N18" s="155">
        <v>72</v>
      </c>
      <c r="O18" s="184">
        <f t="shared" si="8"/>
        <v>0.66874999999999996</v>
      </c>
      <c r="P18" s="381">
        <v>5</v>
      </c>
      <c r="Q18" s="364">
        <f t="shared" si="9"/>
        <v>6</v>
      </c>
      <c r="R18" s="148"/>
      <c r="S18" s="188">
        <f t="shared" si="10"/>
        <v>11</v>
      </c>
      <c r="T18" s="158">
        <v>5</v>
      </c>
      <c r="U18" s="178" t="str">
        <f t="shared" si="11"/>
        <v>Q2</v>
      </c>
      <c r="V18" s="304">
        <f t="shared" si="12"/>
        <v>0.64460227272727266</v>
      </c>
      <c r="W18" s="148">
        <v>110</v>
      </c>
      <c r="X18" s="148">
        <v>120</v>
      </c>
      <c r="Y18" s="148"/>
      <c r="Z18" s="148"/>
      <c r="AA18" s="148"/>
    </row>
    <row r="19" spans="1:27" s="150" customFormat="1" ht="19.5" customHeight="1" outlineLevel="1">
      <c r="A19" s="140"/>
      <c r="B19" s="140"/>
      <c r="C19" s="140"/>
      <c r="D19" s="48">
        <v>89</v>
      </c>
      <c r="E19" s="209" t="s">
        <v>309</v>
      </c>
      <c r="F19" s="307" t="s">
        <v>108</v>
      </c>
      <c r="G19" s="153" t="s">
        <v>60</v>
      </c>
      <c r="H19" s="154">
        <v>73</v>
      </c>
      <c r="I19" s="155">
        <v>67.5</v>
      </c>
      <c r="J19" s="184">
        <f t="shared" si="6"/>
        <v>0.63863636363636367</v>
      </c>
      <c r="K19" s="156">
        <v>4</v>
      </c>
      <c r="L19" s="157">
        <f t="shared" si="7"/>
        <v>7</v>
      </c>
      <c r="M19" s="154">
        <v>83</v>
      </c>
      <c r="N19" s="155">
        <v>72</v>
      </c>
      <c r="O19" s="184">
        <f t="shared" si="8"/>
        <v>0.64583333333333337</v>
      </c>
      <c r="P19" s="381">
        <v>7</v>
      </c>
      <c r="Q19" s="364">
        <f t="shared" si="9"/>
        <v>4</v>
      </c>
      <c r="R19" s="148"/>
      <c r="S19" s="188">
        <f t="shared" si="10"/>
        <v>11</v>
      </c>
      <c r="T19" s="158">
        <v>6</v>
      </c>
      <c r="U19" s="178" t="str">
        <f t="shared" si="11"/>
        <v>Q2</v>
      </c>
      <c r="V19" s="304">
        <f t="shared" si="12"/>
        <v>0.64223484848484858</v>
      </c>
      <c r="W19" s="148">
        <v>110</v>
      </c>
      <c r="X19" s="148">
        <v>120</v>
      </c>
      <c r="Y19" s="148"/>
      <c r="Z19" s="148"/>
      <c r="AA19" s="148"/>
    </row>
    <row r="20" spans="1:27" s="150" customFormat="1" ht="19.5" customHeight="1" outlineLevel="1">
      <c r="A20" s="140"/>
      <c r="B20" s="140"/>
      <c r="C20" s="140"/>
      <c r="D20" s="48">
        <v>85</v>
      </c>
      <c r="E20" s="209" t="s">
        <v>288</v>
      </c>
      <c r="F20" s="339" t="s">
        <v>112</v>
      </c>
      <c r="G20" s="153" t="s">
        <v>60</v>
      </c>
      <c r="H20" s="154">
        <v>74</v>
      </c>
      <c r="I20" s="155">
        <v>71</v>
      </c>
      <c r="J20" s="184">
        <f t="shared" si="6"/>
        <v>0.65909090909090906</v>
      </c>
      <c r="K20" s="156">
        <v>2</v>
      </c>
      <c r="L20" s="157">
        <f t="shared" si="7"/>
        <v>9</v>
      </c>
      <c r="M20" s="154">
        <v>61</v>
      </c>
      <c r="N20" s="155">
        <v>59</v>
      </c>
      <c r="O20" s="184">
        <f t="shared" si="8"/>
        <v>0.5</v>
      </c>
      <c r="P20" s="381"/>
      <c r="Q20" s="364">
        <f t="shared" si="9"/>
        <v>0</v>
      </c>
      <c r="R20" s="148"/>
      <c r="S20" s="188">
        <f t="shared" si="10"/>
        <v>9</v>
      </c>
      <c r="T20" s="158">
        <v>7</v>
      </c>
      <c r="U20" s="178" t="str">
        <f t="shared" si="11"/>
        <v>Q1</v>
      </c>
      <c r="V20" s="304">
        <f t="shared" si="12"/>
        <v>0.57954545454545459</v>
      </c>
      <c r="W20" s="148">
        <v>110</v>
      </c>
      <c r="X20" s="148">
        <v>120</v>
      </c>
      <c r="Y20" s="148"/>
      <c r="Z20" s="148"/>
      <c r="AA20" s="148"/>
    </row>
    <row r="21" spans="1:27" s="150" customFormat="1" ht="19.5" customHeight="1" outlineLevel="1">
      <c r="A21" s="140"/>
      <c r="B21" s="140"/>
      <c r="C21" s="140"/>
      <c r="D21" s="48">
        <v>84</v>
      </c>
      <c r="E21" s="209" t="s">
        <v>106</v>
      </c>
      <c r="F21" s="374" t="s">
        <v>289</v>
      </c>
      <c r="G21" s="153" t="s">
        <v>118</v>
      </c>
      <c r="H21" s="154">
        <v>62.5</v>
      </c>
      <c r="I21" s="155">
        <v>63</v>
      </c>
      <c r="J21" s="184">
        <f t="shared" si="6"/>
        <v>0.57045454545454544</v>
      </c>
      <c r="K21" s="156">
        <v>10</v>
      </c>
      <c r="L21" s="157">
        <f t="shared" si="7"/>
        <v>1</v>
      </c>
      <c r="M21" s="154">
        <v>73</v>
      </c>
      <c r="N21" s="155">
        <v>84</v>
      </c>
      <c r="O21" s="184">
        <f t="shared" si="8"/>
        <v>0.65416666666666667</v>
      </c>
      <c r="P21" s="381">
        <v>6</v>
      </c>
      <c r="Q21" s="364">
        <f t="shared" si="9"/>
        <v>5</v>
      </c>
      <c r="R21" s="148"/>
      <c r="S21" s="188">
        <f t="shared" si="10"/>
        <v>6</v>
      </c>
      <c r="T21" s="158">
        <v>8</v>
      </c>
      <c r="U21" s="178" t="str">
        <f t="shared" si="11"/>
        <v>Q2</v>
      </c>
      <c r="V21" s="304">
        <f t="shared" si="12"/>
        <v>0.61231060606060606</v>
      </c>
      <c r="W21" s="148">
        <v>110</v>
      </c>
      <c r="X21" s="148">
        <v>120</v>
      </c>
      <c r="Y21" s="148"/>
      <c r="Z21" s="148"/>
      <c r="AA21" s="148"/>
    </row>
    <row r="22" spans="1:27" s="150" customFormat="1" ht="19.5" customHeight="1" outlineLevel="1">
      <c r="A22" s="140"/>
      <c r="B22" s="140"/>
      <c r="C22" s="140"/>
      <c r="D22" s="48">
        <v>81</v>
      </c>
      <c r="E22" s="209" t="s">
        <v>311</v>
      </c>
      <c r="F22" s="210" t="s">
        <v>110</v>
      </c>
      <c r="G22" s="153" t="s">
        <v>60</v>
      </c>
      <c r="H22" s="154">
        <v>66.5</v>
      </c>
      <c r="I22" s="155">
        <v>63.5</v>
      </c>
      <c r="J22" s="184">
        <f t="shared" si="6"/>
        <v>0.59090909090909094</v>
      </c>
      <c r="K22" s="156">
        <v>7</v>
      </c>
      <c r="L22" s="157">
        <f t="shared" si="7"/>
        <v>4</v>
      </c>
      <c r="M22" s="154">
        <v>75.5</v>
      </c>
      <c r="N22" s="155">
        <v>71</v>
      </c>
      <c r="O22" s="184">
        <f t="shared" si="8"/>
        <v>0.61041666666666672</v>
      </c>
      <c r="P22" s="381">
        <v>10</v>
      </c>
      <c r="Q22" s="364">
        <f t="shared" si="9"/>
        <v>1</v>
      </c>
      <c r="R22" s="148"/>
      <c r="S22" s="188">
        <f t="shared" si="10"/>
        <v>5</v>
      </c>
      <c r="T22" s="158">
        <v>9</v>
      </c>
      <c r="U22" s="178" t="str">
        <f t="shared" si="11"/>
        <v>Q2</v>
      </c>
      <c r="V22" s="304">
        <f t="shared" si="12"/>
        <v>0.60066287878787883</v>
      </c>
      <c r="W22" s="148">
        <v>110</v>
      </c>
      <c r="X22" s="148">
        <v>120</v>
      </c>
      <c r="Y22" s="148"/>
      <c r="Z22" s="148"/>
      <c r="AA22" s="148"/>
    </row>
    <row r="23" spans="1:27" s="150" customFormat="1" ht="19.5" customHeight="1" outlineLevel="1">
      <c r="A23" s="140"/>
      <c r="B23" s="140"/>
      <c r="C23" s="140"/>
      <c r="D23" s="48">
        <v>80</v>
      </c>
      <c r="E23" s="209" t="s">
        <v>103</v>
      </c>
      <c r="F23" s="210" t="s">
        <v>114</v>
      </c>
      <c r="G23" s="153" t="s">
        <v>70</v>
      </c>
      <c r="H23" s="154">
        <v>60</v>
      </c>
      <c r="I23" s="155">
        <v>62</v>
      </c>
      <c r="J23" s="184">
        <f t="shared" si="6"/>
        <v>0.55454545454545456</v>
      </c>
      <c r="K23" s="156"/>
      <c r="L23" s="157">
        <f t="shared" si="7"/>
        <v>0</v>
      </c>
      <c r="M23" s="154">
        <v>70</v>
      </c>
      <c r="N23" s="155">
        <v>84</v>
      </c>
      <c r="O23" s="184">
        <f t="shared" si="8"/>
        <v>0.64166666666666672</v>
      </c>
      <c r="P23" s="381">
        <v>8</v>
      </c>
      <c r="Q23" s="364">
        <v>2.5</v>
      </c>
      <c r="R23" s="148"/>
      <c r="S23" s="188">
        <f t="shared" si="10"/>
        <v>2.5</v>
      </c>
      <c r="T23" s="158">
        <v>10</v>
      </c>
      <c r="U23" s="178" t="str">
        <f t="shared" si="11"/>
        <v>Q2</v>
      </c>
      <c r="V23" s="304">
        <f t="shared" si="12"/>
        <v>0.59810606060606064</v>
      </c>
      <c r="W23" s="148">
        <v>110</v>
      </c>
      <c r="X23" s="148">
        <v>120</v>
      </c>
      <c r="Y23" s="148"/>
      <c r="Z23" s="148"/>
      <c r="AA23" s="148"/>
    </row>
    <row r="24" spans="1:27" s="150" customFormat="1" ht="19.5" customHeight="1" outlineLevel="1" thickBot="1">
      <c r="A24" s="140"/>
      <c r="B24" s="140"/>
      <c r="C24" s="140"/>
      <c r="D24" s="78">
        <v>78</v>
      </c>
      <c r="E24" s="378" t="s">
        <v>105</v>
      </c>
      <c r="F24" s="385" t="s">
        <v>116</v>
      </c>
      <c r="G24" s="153" t="s">
        <v>70</v>
      </c>
      <c r="H24" s="162" t="s">
        <v>85</v>
      </c>
      <c r="I24" s="163"/>
      <c r="J24" s="184">
        <v>0</v>
      </c>
      <c r="K24" s="164"/>
      <c r="L24" s="157">
        <f t="shared" si="7"/>
        <v>0</v>
      </c>
      <c r="M24" s="162">
        <v>70</v>
      </c>
      <c r="N24" s="163">
        <v>84</v>
      </c>
      <c r="O24" s="184">
        <f t="shared" si="8"/>
        <v>0.64166666666666672</v>
      </c>
      <c r="P24" s="382">
        <v>8</v>
      </c>
      <c r="Q24" s="364">
        <v>2.5</v>
      </c>
      <c r="R24" s="148"/>
      <c r="S24" s="188">
        <f t="shared" si="10"/>
        <v>2.5</v>
      </c>
      <c r="T24" s="165"/>
      <c r="U24" s="178" t="str">
        <f t="shared" si="11"/>
        <v>Q1</v>
      </c>
      <c r="V24" s="304">
        <f t="shared" si="12"/>
        <v>0.32083333333333336</v>
      </c>
      <c r="W24" s="148">
        <v>110</v>
      </c>
      <c r="X24" s="148">
        <v>120</v>
      </c>
      <c r="Y24" s="148"/>
      <c r="Z24" s="148"/>
      <c r="AA24" s="148"/>
    </row>
    <row r="25" spans="1:27" s="150" customFormat="1" ht="19.5" customHeight="1" outlineLevel="1">
      <c r="A25" s="140"/>
      <c r="B25" s="140"/>
      <c r="C25" s="140"/>
      <c r="D25" s="48">
        <v>68</v>
      </c>
      <c r="E25" s="209" t="s">
        <v>341</v>
      </c>
      <c r="F25" s="375" t="s">
        <v>246</v>
      </c>
      <c r="G25" s="153" t="s">
        <v>76</v>
      </c>
      <c r="H25" s="154">
        <v>65</v>
      </c>
      <c r="I25" s="155">
        <v>64</v>
      </c>
      <c r="J25" s="184">
        <f>IF(H25=0,,(AVERAGE(H25:I25)/W25))</f>
        <v>0.58636363636363631</v>
      </c>
      <c r="K25" s="156">
        <v>9</v>
      </c>
      <c r="L25" s="157">
        <f t="shared" si="7"/>
        <v>2</v>
      </c>
      <c r="M25" s="154" t="s">
        <v>85</v>
      </c>
      <c r="N25" s="155"/>
      <c r="O25" s="184">
        <v>0</v>
      </c>
      <c r="P25" s="381"/>
      <c r="Q25" s="364">
        <f>IF(P25=0,,IF(P25&gt;10,,11-(P25)))</f>
        <v>0</v>
      </c>
      <c r="R25" s="148"/>
      <c r="S25" s="188">
        <f t="shared" si="10"/>
        <v>2</v>
      </c>
      <c r="T25" s="158"/>
      <c r="U25" s="178" t="str">
        <f t="shared" si="11"/>
        <v>Q1</v>
      </c>
      <c r="V25" s="304">
        <f t="shared" si="12"/>
        <v>0.29318181818181815</v>
      </c>
      <c r="W25" s="148">
        <v>110</v>
      </c>
      <c r="X25" s="148">
        <v>120</v>
      </c>
      <c r="Y25" s="148"/>
      <c r="Z25" s="148"/>
      <c r="AA25" s="148"/>
    </row>
    <row r="26" spans="1:27" s="150" customFormat="1" ht="19.5" customHeight="1" outlineLevel="1">
      <c r="A26" s="140"/>
      <c r="B26" s="140"/>
      <c r="C26" s="140"/>
      <c r="D26" s="35">
        <v>103</v>
      </c>
      <c r="E26" s="141" t="s">
        <v>94</v>
      </c>
      <c r="F26" s="339" t="s">
        <v>95</v>
      </c>
      <c r="G26" s="379" t="s">
        <v>60</v>
      </c>
      <c r="H26" s="154" t="s">
        <v>85</v>
      </c>
      <c r="I26" s="155"/>
      <c r="J26" s="184">
        <v>0</v>
      </c>
      <c r="K26" s="156"/>
      <c r="L26" s="157">
        <f t="shared" si="7"/>
        <v>0</v>
      </c>
      <c r="M26" s="154">
        <v>60</v>
      </c>
      <c r="N26" s="155">
        <v>72</v>
      </c>
      <c r="O26" s="184">
        <f>IF(M26=0,,AVERAGE(M26:N26)/X26)</f>
        <v>0.55000000000000004</v>
      </c>
      <c r="P26" s="381"/>
      <c r="Q26" s="364">
        <f>IF(P26=0,,IF(P26&gt;10,,11-(P26)))</f>
        <v>0</v>
      </c>
      <c r="R26" s="148"/>
      <c r="S26" s="188">
        <f t="shared" si="10"/>
        <v>0</v>
      </c>
      <c r="T26" s="158"/>
      <c r="U26" s="178" t="str">
        <f t="shared" si="11"/>
        <v>Q1</v>
      </c>
      <c r="V26" s="304">
        <f t="shared" si="12"/>
        <v>0.27500000000000002</v>
      </c>
      <c r="W26" s="148">
        <v>110</v>
      </c>
      <c r="X26" s="148">
        <v>120</v>
      </c>
      <c r="Y26" s="148"/>
      <c r="Z26" s="148"/>
      <c r="AA26" s="148"/>
    </row>
    <row r="27" spans="1:27" s="150" customFormat="1" ht="19.5" customHeight="1" outlineLevel="1">
      <c r="A27" s="140"/>
      <c r="B27" s="140"/>
      <c r="C27" s="140"/>
      <c r="D27" s="346">
        <v>96</v>
      </c>
      <c r="E27" s="326" t="s">
        <v>305</v>
      </c>
      <c r="F27" s="327" t="s">
        <v>164</v>
      </c>
      <c r="G27" s="328" t="s">
        <v>60</v>
      </c>
      <c r="H27" s="154">
        <v>63.5</v>
      </c>
      <c r="I27" s="155">
        <v>64.5</v>
      </c>
      <c r="J27" s="184">
        <f t="shared" ref="J27:J28" si="13">IF(H27=0,,(AVERAGE(H27:I27)/W27))</f>
        <v>0.58181818181818179</v>
      </c>
      <c r="K27" s="156">
        <v>10</v>
      </c>
      <c r="L27" s="157">
        <f t="shared" ref="L27" si="14">IF(K27=0,,IF(K27&gt;10,,11-(K27)))</f>
        <v>1</v>
      </c>
      <c r="M27" s="154">
        <v>72</v>
      </c>
      <c r="N27" s="155">
        <v>72</v>
      </c>
      <c r="O27" s="184">
        <f t="shared" ref="O27" si="15">IF(M27=0,,AVERAGE(M27:N27)/X27)</f>
        <v>0.6</v>
      </c>
      <c r="P27" s="381"/>
      <c r="Q27" s="364">
        <f t="shared" ref="Q27" si="16">IF(P27=0,,IF(P27&gt;10,,11-(P27)))</f>
        <v>0</v>
      </c>
      <c r="R27" s="148"/>
      <c r="S27" s="188">
        <f t="shared" si="10"/>
        <v>1</v>
      </c>
      <c r="T27" s="158"/>
      <c r="U27" s="178" t="str">
        <f t="shared" ref="U27" si="17">IF(AND(J27&gt;=0.55,O27&gt;=0.55),"Q2",IF(OR(J27&gt;=0.55,O27&gt;=0.55),"Q1","-"))</f>
        <v>Q2</v>
      </c>
      <c r="V27" s="304">
        <f t="shared" si="5"/>
        <v>0.59090909090909083</v>
      </c>
      <c r="W27" s="148">
        <v>110</v>
      </c>
      <c r="X27" s="148">
        <v>120</v>
      </c>
      <c r="Y27" s="148"/>
      <c r="Z27" s="148"/>
      <c r="AA27" s="148"/>
    </row>
    <row r="28" spans="1:27" s="150" customFormat="1" ht="19.5" customHeight="1" outlineLevel="1" thickBot="1">
      <c r="A28" s="140"/>
      <c r="B28" s="140"/>
      <c r="C28" s="140"/>
      <c r="D28" s="55"/>
      <c r="E28" s="159"/>
      <c r="F28" s="160"/>
      <c r="G28" s="161"/>
      <c r="H28" s="162"/>
      <c r="I28" s="163"/>
      <c r="J28" s="184">
        <f t="shared" si="13"/>
        <v>0</v>
      </c>
      <c r="K28" s="164"/>
      <c r="L28" s="180">
        <f t="shared" ref="L28:L43" si="18">IF(K28=0,,IF(K28&gt;10,,11-(K28)))</f>
        <v>0</v>
      </c>
      <c r="M28" s="162"/>
      <c r="N28" s="163"/>
      <c r="O28" s="184">
        <f t="shared" si="1"/>
        <v>0</v>
      </c>
      <c r="P28" s="382"/>
      <c r="Q28" s="365">
        <f t="shared" ref="Q28" si="19">IF(P28=0,,IF(P28&gt;10,,11-(P28)))</f>
        <v>0</v>
      </c>
      <c r="R28" s="148"/>
      <c r="S28" s="189">
        <f t="shared" ref="S28" si="20">L28+Q28</f>
        <v>0</v>
      </c>
      <c r="T28" s="165"/>
      <c r="U28" s="178" t="str">
        <f t="shared" si="4"/>
        <v>-</v>
      </c>
      <c r="V28" s="304">
        <f t="shared" si="5"/>
        <v>0</v>
      </c>
      <c r="W28" s="148">
        <v>110</v>
      </c>
      <c r="X28" s="148">
        <v>120</v>
      </c>
      <c r="Y28" s="148"/>
      <c r="Z28" s="148"/>
      <c r="AA28" s="148"/>
    </row>
    <row r="29" spans="1:27" s="90" customFormat="1" ht="19.5" customHeight="1" thickBot="1">
      <c r="A29" s="130"/>
      <c r="B29" s="130"/>
      <c r="C29" s="130"/>
      <c r="D29" s="131"/>
      <c r="E29" s="132" t="s">
        <v>32</v>
      </c>
      <c r="F29" s="166" t="s">
        <v>22</v>
      </c>
      <c r="G29" s="134"/>
      <c r="H29" s="138"/>
      <c r="I29" s="135"/>
      <c r="J29" s="183"/>
      <c r="K29" s="136"/>
      <c r="L29" s="137"/>
      <c r="M29" s="138"/>
      <c r="N29" s="135"/>
      <c r="O29" s="183"/>
      <c r="P29" s="137"/>
      <c r="Q29" s="137"/>
      <c r="R29" s="139"/>
      <c r="S29" s="438" t="s">
        <v>0</v>
      </c>
      <c r="T29" s="438"/>
      <c r="U29" s="179"/>
      <c r="V29" s="303"/>
      <c r="W29" s="179"/>
      <c r="X29" s="177"/>
    </row>
    <row r="30" spans="1:27" s="150" customFormat="1" ht="19.5" customHeight="1" outlineLevel="1">
      <c r="A30" s="140"/>
      <c r="B30" s="140"/>
      <c r="C30" s="140"/>
      <c r="D30" s="112">
        <v>65</v>
      </c>
      <c r="E30" s="214" t="s">
        <v>320</v>
      </c>
      <c r="F30" s="375" t="s">
        <v>291</v>
      </c>
      <c r="G30" s="115" t="s">
        <v>76</v>
      </c>
      <c r="H30" s="144">
        <v>78</v>
      </c>
      <c r="I30" s="145">
        <v>72.5</v>
      </c>
      <c r="J30" s="184">
        <f t="shared" ref="J30:J42" si="21">IF(H30=0,,(AVERAGE(H30:I30)/W30))</f>
        <v>0.68409090909090908</v>
      </c>
      <c r="K30" s="146">
        <v>1</v>
      </c>
      <c r="L30" s="147">
        <f t="shared" ref="L30:L42" si="22">IF(K30=0,,IF(K30&gt;10,,11-(K30)))</f>
        <v>10</v>
      </c>
      <c r="M30" s="144">
        <v>91</v>
      </c>
      <c r="N30" s="145">
        <v>84</v>
      </c>
      <c r="O30" s="184">
        <f t="shared" ref="O30:O42" si="23">IF(M30=0,,AVERAGE(M30:N30)/X30)</f>
        <v>0.72916666666666663</v>
      </c>
      <c r="P30" s="380">
        <v>1</v>
      </c>
      <c r="Q30" s="364">
        <f t="shared" ref="Q30:Q42" si="24">IF(P30=0,,IF(P30&gt;10,,11-(P30)))</f>
        <v>10</v>
      </c>
      <c r="R30" s="148"/>
      <c r="S30" s="187">
        <f t="shared" ref="S30:S42" si="25">L30+Q30</f>
        <v>20</v>
      </c>
      <c r="T30" s="149">
        <v>1</v>
      </c>
      <c r="U30" s="178" t="str">
        <f t="shared" ref="U30:U42" si="26">IF(AND(J30&gt;=0.55,O30&gt;=0.55),"Q2",IF(OR(J30&gt;=0.55,O30&gt;=0.55),"Q1","-"))</f>
        <v>Q2</v>
      </c>
      <c r="V30" s="304">
        <f t="shared" ref="V30:V42" si="27">AVERAGE(J30,O30)</f>
        <v>0.7066287878787878</v>
      </c>
      <c r="W30" s="186">
        <v>110</v>
      </c>
      <c r="X30" s="186">
        <v>120</v>
      </c>
      <c r="Y30" s="148"/>
      <c r="Z30" s="148"/>
      <c r="AA30" s="148"/>
    </row>
    <row r="31" spans="1:27" s="150" customFormat="1" ht="19.5" customHeight="1" outlineLevel="1" thickBot="1">
      <c r="A31" s="140"/>
      <c r="B31" s="140"/>
      <c r="C31" s="140"/>
      <c r="D31" s="35">
        <v>7</v>
      </c>
      <c r="E31" s="215" t="s">
        <v>123</v>
      </c>
      <c r="F31" s="375" t="s">
        <v>292</v>
      </c>
      <c r="G31" s="99" t="s">
        <v>271</v>
      </c>
      <c r="H31" s="154">
        <v>76.5</v>
      </c>
      <c r="I31" s="155">
        <v>66</v>
      </c>
      <c r="J31" s="184">
        <f t="shared" si="21"/>
        <v>0.64772727272727271</v>
      </c>
      <c r="K31" s="156">
        <v>3</v>
      </c>
      <c r="L31" s="157">
        <f t="shared" si="22"/>
        <v>8</v>
      </c>
      <c r="M31" s="154">
        <v>84.5</v>
      </c>
      <c r="N31" s="155">
        <v>84</v>
      </c>
      <c r="O31" s="184">
        <f t="shared" si="23"/>
        <v>0.70208333333333328</v>
      </c>
      <c r="P31" s="381">
        <v>2</v>
      </c>
      <c r="Q31" s="364">
        <f t="shared" si="24"/>
        <v>9</v>
      </c>
      <c r="R31" s="148"/>
      <c r="S31" s="188">
        <f t="shared" si="25"/>
        <v>17</v>
      </c>
      <c r="T31" s="158">
        <v>2</v>
      </c>
      <c r="U31" s="178" t="str">
        <f t="shared" si="26"/>
        <v>Q2</v>
      </c>
      <c r="V31" s="304">
        <f t="shared" si="27"/>
        <v>0.67490530303030294</v>
      </c>
      <c r="W31" s="186">
        <v>110</v>
      </c>
      <c r="X31" s="186">
        <v>120</v>
      </c>
      <c r="Y31" s="148"/>
      <c r="Z31" s="148"/>
      <c r="AA31" s="148"/>
    </row>
    <row r="32" spans="1:27" s="150" customFormat="1" ht="19.5" customHeight="1" outlineLevel="1">
      <c r="A32" s="140"/>
      <c r="B32" s="140"/>
      <c r="C32" s="140"/>
      <c r="D32" s="48">
        <v>55</v>
      </c>
      <c r="E32" s="215" t="s">
        <v>322</v>
      </c>
      <c r="F32" s="373" t="s">
        <v>132</v>
      </c>
      <c r="G32" s="115" t="s">
        <v>68</v>
      </c>
      <c r="H32" s="154">
        <v>75.5</v>
      </c>
      <c r="I32" s="155">
        <v>70</v>
      </c>
      <c r="J32" s="184">
        <f t="shared" si="21"/>
        <v>0.66136363636363638</v>
      </c>
      <c r="K32" s="156">
        <v>2</v>
      </c>
      <c r="L32" s="157">
        <f t="shared" si="22"/>
        <v>9</v>
      </c>
      <c r="M32" s="154">
        <v>81</v>
      </c>
      <c r="N32" s="155">
        <v>72</v>
      </c>
      <c r="O32" s="184">
        <f t="shared" si="23"/>
        <v>0.63749999999999996</v>
      </c>
      <c r="P32" s="381">
        <v>4</v>
      </c>
      <c r="Q32" s="364">
        <f t="shared" si="24"/>
        <v>7</v>
      </c>
      <c r="R32" s="148"/>
      <c r="S32" s="188">
        <f t="shared" si="25"/>
        <v>16</v>
      </c>
      <c r="T32" s="158">
        <v>3</v>
      </c>
      <c r="U32" s="178" t="str">
        <f t="shared" si="26"/>
        <v>Q2</v>
      </c>
      <c r="V32" s="304">
        <f t="shared" si="27"/>
        <v>0.64943181818181817</v>
      </c>
      <c r="W32" s="186">
        <v>110</v>
      </c>
      <c r="X32" s="186">
        <v>120</v>
      </c>
      <c r="Y32" s="148"/>
      <c r="Z32" s="148"/>
      <c r="AA32" s="148"/>
    </row>
    <row r="33" spans="1:27" s="150" customFormat="1" ht="19.5" customHeight="1" outlineLevel="1">
      <c r="A33" s="140"/>
      <c r="B33" s="140"/>
      <c r="C33" s="140"/>
      <c r="D33" s="48">
        <v>4</v>
      </c>
      <c r="E33" s="215" t="s">
        <v>323</v>
      </c>
      <c r="F33" s="372" t="s">
        <v>65</v>
      </c>
      <c r="G33" s="99" t="s">
        <v>70</v>
      </c>
      <c r="H33" s="154">
        <v>63.5</v>
      </c>
      <c r="I33" s="155">
        <v>61</v>
      </c>
      <c r="J33" s="184">
        <f t="shared" si="21"/>
        <v>0.56590909090909092</v>
      </c>
      <c r="K33" s="156">
        <v>6</v>
      </c>
      <c r="L33" s="157">
        <f t="shared" si="22"/>
        <v>5</v>
      </c>
      <c r="M33" s="154">
        <v>88</v>
      </c>
      <c r="N33" s="155">
        <v>72</v>
      </c>
      <c r="O33" s="184">
        <f t="shared" si="23"/>
        <v>0.66666666666666663</v>
      </c>
      <c r="P33" s="381">
        <v>3</v>
      </c>
      <c r="Q33" s="364">
        <f t="shared" si="24"/>
        <v>8</v>
      </c>
      <c r="R33" s="148"/>
      <c r="S33" s="188">
        <f t="shared" si="25"/>
        <v>13</v>
      </c>
      <c r="T33" s="158">
        <v>4</v>
      </c>
      <c r="U33" s="178" t="str">
        <f t="shared" si="26"/>
        <v>Q2</v>
      </c>
      <c r="V33" s="304">
        <f t="shared" si="27"/>
        <v>0.61628787878787872</v>
      </c>
      <c r="W33" s="186">
        <v>110</v>
      </c>
      <c r="X33" s="186">
        <v>120</v>
      </c>
      <c r="Y33" s="148"/>
      <c r="Z33" s="148"/>
      <c r="AA33" s="148"/>
    </row>
    <row r="34" spans="1:27" s="150" customFormat="1" ht="19.5" customHeight="1" outlineLevel="1">
      <c r="A34" s="140"/>
      <c r="B34" s="140"/>
      <c r="C34" s="140"/>
      <c r="D34" s="48">
        <v>39</v>
      </c>
      <c r="E34" s="288" t="s">
        <v>321</v>
      </c>
      <c r="F34" s="376" t="s">
        <v>67</v>
      </c>
      <c r="G34" s="99" t="s">
        <v>60</v>
      </c>
      <c r="H34" s="154">
        <v>67.5</v>
      </c>
      <c r="I34" s="155">
        <v>71.5</v>
      </c>
      <c r="J34" s="184">
        <f t="shared" si="21"/>
        <v>0.63181818181818183</v>
      </c>
      <c r="K34" s="156">
        <v>4</v>
      </c>
      <c r="L34" s="157">
        <f t="shared" si="22"/>
        <v>7</v>
      </c>
      <c r="M34" s="154">
        <v>72</v>
      </c>
      <c r="N34" s="155">
        <v>72</v>
      </c>
      <c r="O34" s="184">
        <f t="shared" si="23"/>
        <v>0.6</v>
      </c>
      <c r="P34" s="381">
        <v>6</v>
      </c>
      <c r="Q34" s="364">
        <f t="shared" si="24"/>
        <v>5</v>
      </c>
      <c r="R34" s="148"/>
      <c r="S34" s="188">
        <f t="shared" si="25"/>
        <v>12</v>
      </c>
      <c r="T34" s="158">
        <v>5</v>
      </c>
      <c r="U34" s="178" t="str">
        <f t="shared" si="26"/>
        <v>Q2</v>
      </c>
      <c r="V34" s="304">
        <f t="shared" si="27"/>
        <v>0.61590909090909096</v>
      </c>
      <c r="W34" s="186">
        <v>110</v>
      </c>
      <c r="X34" s="186">
        <v>120</v>
      </c>
      <c r="Y34" s="148"/>
      <c r="Z34" s="148"/>
      <c r="AA34" s="148"/>
    </row>
    <row r="35" spans="1:27" s="150" customFormat="1" ht="19.5" customHeight="1" outlineLevel="1">
      <c r="A35" s="140"/>
      <c r="B35" s="140"/>
      <c r="C35" s="140"/>
      <c r="D35" s="48">
        <v>50</v>
      </c>
      <c r="E35" s="215" t="s">
        <v>121</v>
      </c>
      <c r="F35" s="372" t="s">
        <v>130</v>
      </c>
      <c r="G35" s="99" t="s">
        <v>60</v>
      </c>
      <c r="H35" s="154">
        <v>64</v>
      </c>
      <c r="I35" s="155">
        <v>59</v>
      </c>
      <c r="J35" s="184">
        <f t="shared" si="21"/>
        <v>0.55909090909090908</v>
      </c>
      <c r="K35" s="156">
        <v>7</v>
      </c>
      <c r="L35" s="157">
        <f t="shared" si="22"/>
        <v>4</v>
      </c>
      <c r="M35" s="154">
        <v>66</v>
      </c>
      <c r="N35" s="155">
        <v>72</v>
      </c>
      <c r="O35" s="184">
        <f t="shared" si="23"/>
        <v>0.57499999999999996</v>
      </c>
      <c r="P35" s="381">
        <v>7</v>
      </c>
      <c r="Q35" s="364">
        <f t="shared" si="24"/>
        <v>4</v>
      </c>
      <c r="R35" s="148"/>
      <c r="S35" s="188">
        <f t="shared" si="25"/>
        <v>8</v>
      </c>
      <c r="T35" s="158">
        <v>6</v>
      </c>
      <c r="U35" s="178" t="str">
        <f t="shared" si="26"/>
        <v>Q2</v>
      </c>
      <c r="V35" s="304">
        <f t="shared" si="27"/>
        <v>0.56704545454545452</v>
      </c>
      <c r="W35" s="186">
        <v>110</v>
      </c>
      <c r="X35" s="186">
        <v>120</v>
      </c>
      <c r="Y35" s="148"/>
      <c r="Z35" s="148"/>
      <c r="AA35" s="148"/>
    </row>
    <row r="36" spans="1:27" s="150" customFormat="1" ht="19.5" customHeight="1" outlineLevel="1">
      <c r="A36" s="140"/>
      <c r="B36" s="140"/>
      <c r="C36" s="140"/>
      <c r="D36" s="48">
        <v>2</v>
      </c>
      <c r="E36" s="215" t="s">
        <v>126</v>
      </c>
      <c r="F36" s="375" t="s">
        <v>133</v>
      </c>
      <c r="G36" s="99" t="s">
        <v>76</v>
      </c>
      <c r="H36" s="154"/>
      <c r="I36" s="155"/>
      <c r="J36" s="184">
        <f t="shared" si="21"/>
        <v>0</v>
      </c>
      <c r="K36" s="156"/>
      <c r="L36" s="157">
        <f t="shared" si="22"/>
        <v>0</v>
      </c>
      <c r="M36" s="154">
        <v>78</v>
      </c>
      <c r="N36" s="155">
        <v>72</v>
      </c>
      <c r="O36" s="184">
        <f t="shared" si="23"/>
        <v>0.625</v>
      </c>
      <c r="P36" s="381">
        <v>5</v>
      </c>
      <c r="Q36" s="364">
        <f t="shared" si="24"/>
        <v>6</v>
      </c>
      <c r="R36" s="148"/>
      <c r="S36" s="188">
        <f t="shared" si="25"/>
        <v>6</v>
      </c>
      <c r="T36" s="158">
        <v>8</v>
      </c>
      <c r="U36" s="178" t="str">
        <f t="shared" si="26"/>
        <v>Q1</v>
      </c>
      <c r="V36" s="304">
        <f t="shared" si="27"/>
        <v>0.3125</v>
      </c>
      <c r="W36" s="186">
        <v>110</v>
      </c>
      <c r="X36" s="186">
        <v>120</v>
      </c>
      <c r="Y36" s="148"/>
      <c r="Z36" s="148"/>
      <c r="AA36" s="148"/>
    </row>
    <row r="37" spans="1:27" s="150" customFormat="1" ht="19.5" customHeight="1" outlineLevel="1">
      <c r="A37" s="140"/>
      <c r="B37" s="140"/>
      <c r="C37" s="140"/>
      <c r="D37" s="48">
        <v>5</v>
      </c>
      <c r="E37" s="215" t="s">
        <v>127</v>
      </c>
      <c r="F37" s="259" t="s">
        <v>134</v>
      </c>
      <c r="G37" s="99" t="s">
        <v>70</v>
      </c>
      <c r="H37" s="154">
        <v>74</v>
      </c>
      <c r="I37" s="155">
        <v>64</v>
      </c>
      <c r="J37" s="184">
        <f t="shared" si="21"/>
        <v>0.62727272727272732</v>
      </c>
      <c r="K37" s="156">
        <v>5</v>
      </c>
      <c r="L37" s="157">
        <f t="shared" si="22"/>
        <v>6</v>
      </c>
      <c r="M37" s="154"/>
      <c r="N37" s="155"/>
      <c r="O37" s="184">
        <f t="shared" si="23"/>
        <v>0</v>
      </c>
      <c r="P37" s="381"/>
      <c r="Q37" s="364">
        <f t="shared" si="24"/>
        <v>0</v>
      </c>
      <c r="R37" s="148"/>
      <c r="S37" s="188">
        <f t="shared" si="25"/>
        <v>6</v>
      </c>
      <c r="T37" s="158">
        <v>7</v>
      </c>
      <c r="U37" s="178" t="str">
        <f t="shared" si="26"/>
        <v>Q1</v>
      </c>
      <c r="V37" s="304">
        <f t="shared" si="27"/>
        <v>0.31363636363636366</v>
      </c>
      <c r="W37" s="186">
        <v>110</v>
      </c>
      <c r="X37" s="186">
        <v>120</v>
      </c>
      <c r="Y37" s="148"/>
      <c r="Z37" s="148"/>
      <c r="AA37" s="148"/>
    </row>
    <row r="38" spans="1:27" s="150" customFormat="1" ht="19.5" customHeight="1" outlineLevel="1">
      <c r="A38" s="140"/>
      <c r="B38" s="140"/>
      <c r="C38" s="140"/>
      <c r="D38" s="48">
        <v>60</v>
      </c>
      <c r="E38" s="215" t="s">
        <v>319</v>
      </c>
      <c r="F38" s="375" t="s">
        <v>129</v>
      </c>
      <c r="G38" s="99" t="s">
        <v>60</v>
      </c>
      <c r="H38" s="154"/>
      <c r="I38" s="155"/>
      <c r="J38" s="184">
        <f t="shared" si="21"/>
        <v>0</v>
      </c>
      <c r="K38" s="156"/>
      <c r="L38" s="157">
        <f t="shared" si="22"/>
        <v>0</v>
      </c>
      <c r="M38" s="154"/>
      <c r="N38" s="155"/>
      <c r="O38" s="184">
        <f t="shared" si="23"/>
        <v>0</v>
      </c>
      <c r="P38" s="381"/>
      <c r="Q38" s="364">
        <f t="shared" si="24"/>
        <v>0</v>
      </c>
      <c r="R38" s="148"/>
      <c r="S38" s="188">
        <f t="shared" si="25"/>
        <v>0</v>
      </c>
      <c r="T38" s="158"/>
      <c r="U38" s="178" t="str">
        <f t="shared" si="26"/>
        <v>-</v>
      </c>
      <c r="V38" s="304">
        <f t="shared" si="27"/>
        <v>0</v>
      </c>
      <c r="W38" s="186">
        <v>110</v>
      </c>
      <c r="X38" s="186">
        <v>120</v>
      </c>
      <c r="Y38" s="148"/>
      <c r="Z38" s="148"/>
      <c r="AA38" s="148"/>
    </row>
    <row r="39" spans="1:27" s="150" customFormat="1" ht="19.5" customHeight="1" outlineLevel="1" thickBot="1">
      <c r="A39" s="140"/>
      <c r="B39" s="140"/>
      <c r="C39" s="140"/>
      <c r="D39" s="48">
        <v>3</v>
      </c>
      <c r="E39" s="215" t="s">
        <v>122</v>
      </c>
      <c r="F39" s="307" t="s">
        <v>290</v>
      </c>
      <c r="G39" s="99" t="s">
        <v>70</v>
      </c>
      <c r="H39" s="154"/>
      <c r="I39" s="155"/>
      <c r="J39" s="184">
        <f t="shared" si="21"/>
        <v>0</v>
      </c>
      <c r="K39" s="156"/>
      <c r="L39" s="157">
        <f t="shared" si="22"/>
        <v>0</v>
      </c>
      <c r="M39" s="154"/>
      <c r="N39" s="155"/>
      <c r="O39" s="184">
        <f t="shared" si="23"/>
        <v>0</v>
      </c>
      <c r="P39" s="381"/>
      <c r="Q39" s="364">
        <f t="shared" si="24"/>
        <v>0</v>
      </c>
      <c r="R39" s="148"/>
      <c r="S39" s="188">
        <f t="shared" si="25"/>
        <v>0</v>
      </c>
      <c r="T39" s="158"/>
      <c r="U39" s="178" t="str">
        <f t="shared" si="26"/>
        <v>-</v>
      </c>
      <c r="V39" s="304">
        <f t="shared" si="27"/>
        <v>0</v>
      </c>
      <c r="W39" s="186">
        <v>110</v>
      </c>
      <c r="X39" s="186">
        <v>120</v>
      </c>
      <c r="Y39" s="148"/>
      <c r="Z39" s="148"/>
      <c r="AA39" s="148"/>
    </row>
    <row r="40" spans="1:27" s="150" customFormat="1" ht="19.5" customHeight="1" outlineLevel="1">
      <c r="A40" s="140"/>
      <c r="B40" s="140"/>
      <c r="C40" s="140"/>
      <c r="D40" s="48">
        <v>6</v>
      </c>
      <c r="E40" s="216" t="s">
        <v>122</v>
      </c>
      <c r="F40" s="374" t="s">
        <v>131</v>
      </c>
      <c r="G40" s="115" t="s">
        <v>61</v>
      </c>
      <c r="H40" s="154"/>
      <c r="I40" s="155"/>
      <c r="J40" s="184">
        <f t="shared" si="21"/>
        <v>0</v>
      </c>
      <c r="K40" s="156"/>
      <c r="L40" s="157">
        <f t="shared" si="22"/>
        <v>0</v>
      </c>
      <c r="M40" s="154"/>
      <c r="N40" s="155"/>
      <c r="O40" s="184">
        <f t="shared" si="23"/>
        <v>0</v>
      </c>
      <c r="P40" s="381"/>
      <c r="Q40" s="364">
        <f t="shared" si="24"/>
        <v>0</v>
      </c>
      <c r="R40" s="148"/>
      <c r="S40" s="188">
        <f t="shared" si="25"/>
        <v>0</v>
      </c>
      <c r="T40" s="158"/>
      <c r="U40" s="178" t="str">
        <f t="shared" si="26"/>
        <v>-</v>
      </c>
      <c r="V40" s="304">
        <f t="shared" si="27"/>
        <v>0</v>
      </c>
      <c r="W40" s="186">
        <v>110</v>
      </c>
      <c r="X40" s="186">
        <v>120</v>
      </c>
      <c r="Y40" s="148"/>
      <c r="Z40" s="148"/>
      <c r="AA40" s="148"/>
    </row>
    <row r="41" spans="1:27" s="150" customFormat="1" ht="19.5" customHeight="1" outlineLevel="1">
      <c r="A41" s="140"/>
      <c r="B41" s="140"/>
      <c r="C41" s="140"/>
      <c r="D41" s="48">
        <v>109</v>
      </c>
      <c r="E41" s="151" t="s">
        <v>146</v>
      </c>
      <c r="F41" s="152" t="s">
        <v>161</v>
      </c>
      <c r="G41" s="153" t="s">
        <v>163</v>
      </c>
      <c r="H41" s="154"/>
      <c r="I41" s="155"/>
      <c r="J41" s="184">
        <f t="shared" si="21"/>
        <v>0</v>
      </c>
      <c r="K41" s="156"/>
      <c r="L41" s="157">
        <f t="shared" si="22"/>
        <v>0</v>
      </c>
      <c r="M41" s="154"/>
      <c r="N41" s="155"/>
      <c r="O41" s="184">
        <f t="shared" si="23"/>
        <v>0</v>
      </c>
      <c r="P41" s="381"/>
      <c r="Q41" s="364">
        <f t="shared" si="24"/>
        <v>0</v>
      </c>
      <c r="R41" s="148"/>
      <c r="S41" s="188">
        <f t="shared" si="25"/>
        <v>0</v>
      </c>
      <c r="T41" s="158"/>
      <c r="U41" s="178" t="str">
        <f t="shared" si="26"/>
        <v>-</v>
      </c>
      <c r="V41" s="304">
        <f t="shared" si="27"/>
        <v>0</v>
      </c>
      <c r="W41" s="186">
        <v>110</v>
      </c>
      <c r="X41" s="186">
        <v>120</v>
      </c>
      <c r="Y41" s="148"/>
      <c r="Z41" s="148"/>
      <c r="AA41" s="148"/>
    </row>
    <row r="42" spans="1:27" s="150" customFormat="1" ht="19.5" customHeight="1" outlineLevel="1">
      <c r="A42" s="140"/>
      <c r="B42" s="140"/>
      <c r="C42" s="140"/>
      <c r="D42" s="48"/>
      <c r="E42" s="151"/>
      <c r="F42" s="152"/>
      <c r="G42" s="153"/>
      <c r="H42" s="154"/>
      <c r="I42" s="155"/>
      <c r="J42" s="184">
        <f t="shared" si="21"/>
        <v>0</v>
      </c>
      <c r="K42" s="156"/>
      <c r="L42" s="157">
        <f t="shared" si="22"/>
        <v>0</v>
      </c>
      <c r="M42" s="154"/>
      <c r="N42" s="155"/>
      <c r="O42" s="184">
        <f t="shared" si="23"/>
        <v>0</v>
      </c>
      <c r="P42" s="381"/>
      <c r="Q42" s="364">
        <f t="shared" si="24"/>
        <v>0</v>
      </c>
      <c r="R42" s="148"/>
      <c r="S42" s="188">
        <f t="shared" si="25"/>
        <v>0</v>
      </c>
      <c r="T42" s="158"/>
      <c r="U42" s="178" t="str">
        <f t="shared" si="26"/>
        <v>-</v>
      </c>
      <c r="V42" s="304">
        <f t="shared" si="27"/>
        <v>0</v>
      </c>
      <c r="W42" s="186">
        <v>110</v>
      </c>
      <c r="X42" s="186">
        <v>120</v>
      </c>
      <c r="Y42" s="148"/>
      <c r="Z42" s="148"/>
      <c r="AA42" s="148"/>
    </row>
    <row r="43" spans="1:27" s="150" customFormat="1" ht="19.5" customHeight="1" outlineLevel="1" thickBot="1">
      <c r="A43" s="140"/>
      <c r="B43" s="140"/>
      <c r="C43" s="140"/>
      <c r="D43" s="55"/>
      <c r="E43" s="159"/>
      <c r="F43" s="160"/>
      <c r="G43" s="161"/>
      <c r="H43" s="162"/>
      <c r="I43" s="163"/>
      <c r="J43" s="184">
        <f t="shared" si="0"/>
        <v>0</v>
      </c>
      <c r="K43" s="164"/>
      <c r="L43" s="180">
        <f t="shared" si="18"/>
        <v>0</v>
      </c>
      <c r="M43" s="162"/>
      <c r="N43" s="163"/>
      <c r="O43" s="184">
        <f t="shared" si="1"/>
        <v>0</v>
      </c>
      <c r="P43" s="382"/>
      <c r="Q43" s="365">
        <f t="shared" ref="Q43" si="28">IF(P43=0,,IF(P43&gt;10,,11-(P43)))</f>
        <v>0</v>
      </c>
      <c r="R43" s="148"/>
      <c r="S43" s="189">
        <f t="shared" ref="S43" si="29">L43+Q43</f>
        <v>0</v>
      </c>
      <c r="T43" s="165"/>
      <c r="U43" s="178" t="str">
        <f t="shared" si="4"/>
        <v>-</v>
      </c>
      <c r="V43" s="304">
        <f t="shared" si="5"/>
        <v>0</v>
      </c>
      <c r="W43" s="186">
        <v>110</v>
      </c>
      <c r="X43" s="186">
        <v>120</v>
      </c>
      <c r="Y43" s="148"/>
      <c r="Z43" s="148"/>
      <c r="AA43" s="148"/>
    </row>
    <row r="44" spans="1:27" s="90" customFormat="1" ht="19.5" customHeight="1" thickBot="1">
      <c r="A44" s="130"/>
      <c r="B44" s="130"/>
      <c r="C44" s="130"/>
      <c r="D44" s="131"/>
      <c r="E44" s="132" t="s">
        <v>33</v>
      </c>
      <c r="F44" s="166" t="s">
        <v>23</v>
      </c>
      <c r="G44" s="134"/>
      <c r="H44" s="138"/>
      <c r="I44" s="135"/>
      <c r="J44" s="183"/>
      <c r="K44" s="136"/>
      <c r="L44" s="137"/>
      <c r="M44" s="138"/>
      <c r="N44" s="135"/>
      <c r="O44" s="183"/>
      <c r="P44" s="137"/>
      <c r="Q44" s="137"/>
      <c r="R44" s="139"/>
      <c r="S44" s="438" t="s">
        <v>0</v>
      </c>
      <c r="T44" s="438"/>
      <c r="U44" s="179"/>
      <c r="V44" s="303"/>
      <c r="W44" s="179"/>
      <c r="X44" s="177"/>
    </row>
    <row r="45" spans="1:27" s="150" customFormat="1" ht="19.5" customHeight="1" outlineLevel="1">
      <c r="A45" s="140"/>
      <c r="B45" s="140"/>
      <c r="C45" s="140"/>
      <c r="D45" s="112">
        <v>40</v>
      </c>
      <c r="E45" s="206" t="s">
        <v>64</v>
      </c>
      <c r="F45" s="207" t="s">
        <v>148</v>
      </c>
      <c r="G45" s="208" t="s">
        <v>60</v>
      </c>
      <c r="H45" s="144">
        <v>75</v>
      </c>
      <c r="I45" s="145">
        <v>75.5</v>
      </c>
      <c r="J45" s="184">
        <f t="shared" ref="J45:J54" si="30">IF(H45=0,,(AVERAGE(H45:I45)/W45))</f>
        <v>0.68409090909090908</v>
      </c>
      <c r="K45" s="146">
        <v>2</v>
      </c>
      <c r="L45" s="147">
        <v>9</v>
      </c>
      <c r="M45" s="144">
        <v>91</v>
      </c>
      <c r="N45" s="145">
        <v>84</v>
      </c>
      <c r="O45" s="184">
        <f t="shared" ref="O45:O54" si="31">IF(M45=0,,AVERAGE(M45:N45)/X45)</f>
        <v>0.72916666666666663</v>
      </c>
      <c r="P45" s="380">
        <v>1</v>
      </c>
      <c r="Q45" s="364">
        <v>9.5</v>
      </c>
      <c r="R45" s="148"/>
      <c r="S45" s="187">
        <f t="shared" ref="S45:S54" si="32">L45+Q45</f>
        <v>18.5</v>
      </c>
      <c r="T45" s="149">
        <v>1</v>
      </c>
      <c r="U45" s="178" t="str">
        <f t="shared" ref="U45:U54" si="33">IF(AND(J45&gt;=0.55,O45&gt;=0.55),"Q2",IF(OR(J45&gt;=0.55,O45&gt;=0.55),"Q1","-"))</f>
        <v>Q2</v>
      </c>
      <c r="V45" s="304">
        <f t="shared" ref="V45:V54" si="34">AVERAGE(J45,O45)</f>
        <v>0.7066287878787878</v>
      </c>
      <c r="W45" s="186">
        <v>110</v>
      </c>
      <c r="X45" s="186">
        <v>120</v>
      </c>
      <c r="Y45" s="148"/>
      <c r="Z45" s="148"/>
      <c r="AA45" s="148"/>
    </row>
    <row r="46" spans="1:27" s="150" customFormat="1" ht="19.5" customHeight="1" outlineLevel="1" thickBot="1">
      <c r="A46" s="140"/>
      <c r="B46" s="140"/>
      <c r="C46" s="140"/>
      <c r="D46" s="35">
        <v>45</v>
      </c>
      <c r="E46" s="288" t="s">
        <v>302</v>
      </c>
      <c r="F46" s="142" t="s">
        <v>153</v>
      </c>
      <c r="G46" s="143" t="s">
        <v>62</v>
      </c>
      <c r="H46" s="154">
        <v>79.5</v>
      </c>
      <c r="I46" s="155">
        <v>74</v>
      </c>
      <c r="J46" s="184">
        <f t="shared" si="30"/>
        <v>0.69772727272727275</v>
      </c>
      <c r="K46" s="156">
        <v>1</v>
      </c>
      <c r="L46" s="147">
        <v>10</v>
      </c>
      <c r="M46" s="154">
        <v>96.5</v>
      </c>
      <c r="N46" s="155">
        <v>72</v>
      </c>
      <c r="O46" s="184">
        <f t="shared" si="31"/>
        <v>0.70208333333333328</v>
      </c>
      <c r="P46" s="381">
        <v>3</v>
      </c>
      <c r="Q46" s="364">
        <f>IF(P46=0,,IF(P46&gt;10,,11-(P46)))</f>
        <v>8</v>
      </c>
      <c r="R46" s="148"/>
      <c r="S46" s="188">
        <f t="shared" si="32"/>
        <v>18</v>
      </c>
      <c r="T46" s="158">
        <v>2</v>
      </c>
      <c r="U46" s="178" t="str">
        <f t="shared" si="33"/>
        <v>Q2</v>
      </c>
      <c r="V46" s="304">
        <f t="shared" si="34"/>
        <v>0.69990530303030307</v>
      </c>
      <c r="W46" s="186">
        <v>110</v>
      </c>
      <c r="X46" s="186">
        <v>120</v>
      </c>
      <c r="Y46" s="148"/>
      <c r="Z46" s="148"/>
      <c r="AA46" s="148"/>
    </row>
    <row r="47" spans="1:27" s="150" customFormat="1" ht="19.5" customHeight="1" outlineLevel="1">
      <c r="A47" s="140"/>
      <c r="B47" s="140"/>
      <c r="C47" s="140"/>
      <c r="D47" s="48">
        <v>49</v>
      </c>
      <c r="E47" s="209" t="s">
        <v>141</v>
      </c>
      <c r="F47" s="152" t="s">
        <v>154</v>
      </c>
      <c r="G47" s="208" t="s">
        <v>60</v>
      </c>
      <c r="H47" s="154">
        <v>68.5</v>
      </c>
      <c r="I47" s="155">
        <v>73.5</v>
      </c>
      <c r="J47" s="184">
        <f t="shared" si="30"/>
        <v>0.6454545454545455</v>
      </c>
      <c r="K47" s="156">
        <v>3</v>
      </c>
      <c r="L47" s="147">
        <v>8</v>
      </c>
      <c r="M47" s="154">
        <v>91</v>
      </c>
      <c r="N47" s="155">
        <v>84</v>
      </c>
      <c r="O47" s="184">
        <f t="shared" si="31"/>
        <v>0.72916666666666663</v>
      </c>
      <c r="P47" s="381">
        <v>1</v>
      </c>
      <c r="Q47" s="364">
        <v>9.5</v>
      </c>
      <c r="R47" s="148"/>
      <c r="S47" s="188">
        <f t="shared" si="32"/>
        <v>17.5</v>
      </c>
      <c r="T47" s="158">
        <v>3</v>
      </c>
      <c r="U47" s="178" t="str">
        <f t="shared" si="33"/>
        <v>Q2</v>
      </c>
      <c r="V47" s="304">
        <f t="shared" si="34"/>
        <v>0.68731060606060601</v>
      </c>
      <c r="W47" s="186">
        <v>110</v>
      </c>
      <c r="X47" s="186">
        <v>120</v>
      </c>
      <c r="Y47" s="148"/>
      <c r="Z47" s="148"/>
      <c r="AA47" s="148"/>
    </row>
    <row r="48" spans="1:27" s="150" customFormat="1" ht="19.5" customHeight="1" outlineLevel="1" thickBot="1">
      <c r="A48" s="140"/>
      <c r="B48" s="140"/>
      <c r="C48" s="140"/>
      <c r="D48" s="48">
        <v>30</v>
      </c>
      <c r="E48" s="288" t="s">
        <v>275</v>
      </c>
      <c r="F48" s="142" t="s">
        <v>147</v>
      </c>
      <c r="G48" s="143" t="s">
        <v>60</v>
      </c>
      <c r="H48" s="154">
        <v>72.5</v>
      </c>
      <c r="I48" s="155">
        <v>68</v>
      </c>
      <c r="J48" s="184">
        <f t="shared" si="30"/>
        <v>0.63863636363636367</v>
      </c>
      <c r="K48" s="156">
        <v>4</v>
      </c>
      <c r="L48" s="147">
        <v>7</v>
      </c>
      <c r="M48" s="154">
        <v>94</v>
      </c>
      <c r="N48" s="155">
        <v>72</v>
      </c>
      <c r="O48" s="184">
        <f t="shared" si="31"/>
        <v>0.69166666666666665</v>
      </c>
      <c r="P48" s="381">
        <v>4</v>
      </c>
      <c r="Q48" s="364">
        <f t="shared" ref="Q48:Q54" si="35">IF(P48=0,,IF(P48&gt;10,,11-(P48)))</f>
        <v>7</v>
      </c>
      <c r="R48" s="148"/>
      <c r="S48" s="188">
        <f t="shared" si="32"/>
        <v>14</v>
      </c>
      <c r="T48" s="158">
        <v>4</v>
      </c>
      <c r="U48" s="178" t="str">
        <f t="shared" si="33"/>
        <v>Q2</v>
      </c>
      <c r="V48" s="304">
        <f t="shared" si="34"/>
        <v>0.66515151515151516</v>
      </c>
      <c r="W48" s="186">
        <v>110</v>
      </c>
      <c r="X48" s="186">
        <v>120</v>
      </c>
      <c r="Y48" s="148"/>
      <c r="Z48" s="148"/>
      <c r="AA48" s="148"/>
    </row>
    <row r="49" spans="1:27" s="150" customFormat="1" ht="19.5" customHeight="1" outlineLevel="1">
      <c r="A49" s="140"/>
      <c r="B49" s="140"/>
      <c r="C49" s="140"/>
      <c r="D49" s="48">
        <v>44</v>
      </c>
      <c r="E49" s="288" t="s">
        <v>299</v>
      </c>
      <c r="F49" s="142" t="s">
        <v>157</v>
      </c>
      <c r="G49" s="208" t="s">
        <v>63</v>
      </c>
      <c r="H49" s="154">
        <v>67</v>
      </c>
      <c r="I49" s="155">
        <v>68.5</v>
      </c>
      <c r="J49" s="184">
        <f t="shared" si="30"/>
        <v>0.61590909090909096</v>
      </c>
      <c r="K49" s="156">
        <v>5</v>
      </c>
      <c r="L49" s="147">
        <v>6</v>
      </c>
      <c r="M49" s="154">
        <v>83</v>
      </c>
      <c r="N49" s="155">
        <v>60</v>
      </c>
      <c r="O49" s="184">
        <f t="shared" si="31"/>
        <v>0.59583333333333333</v>
      </c>
      <c r="P49" s="381">
        <v>6</v>
      </c>
      <c r="Q49" s="364">
        <f t="shared" si="35"/>
        <v>5</v>
      </c>
      <c r="R49" s="148"/>
      <c r="S49" s="188">
        <f t="shared" si="32"/>
        <v>11</v>
      </c>
      <c r="T49" s="158">
        <v>5</v>
      </c>
      <c r="U49" s="178" t="str">
        <f t="shared" si="33"/>
        <v>Q2</v>
      </c>
      <c r="V49" s="304">
        <f t="shared" si="34"/>
        <v>0.6058712121212122</v>
      </c>
      <c r="W49" s="186">
        <v>110</v>
      </c>
      <c r="X49" s="186">
        <v>120</v>
      </c>
      <c r="Y49" s="148"/>
      <c r="Z49" s="148"/>
      <c r="AA49" s="148"/>
    </row>
    <row r="50" spans="1:27" s="150" customFormat="1" ht="19.5" customHeight="1" outlineLevel="1" thickBot="1">
      <c r="A50" s="140"/>
      <c r="B50" s="140"/>
      <c r="C50" s="140"/>
      <c r="D50" s="48">
        <v>61</v>
      </c>
      <c r="E50" s="288" t="s">
        <v>137</v>
      </c>
      <c r="F50" s="142" t="s">
        <v>150</v>
      </c>
      <c r="G50" s="143" t="s">
        <v>60</v>
      </c>
      <c r="H50" s="154">
        <v>59</v>
      </c>
      <c r="I50" s="155">
        <v>57.5</v>
      </c>
      <c r="J50" s="184">
        <f t="shared" si="30"/>
        <v>0.52954545454545454</v>
      </c>
      <c r="K50" s="156">
        <v>7</v>
      </c>
      <c r="L50" s="147">
        <v>4</v>
      </c>
      <c r="M50" s="154">
        <v>86</v>
      </c>
      <c r="N50" s="155">
        <v>65</v>
      </c>
      <c r="O50" s="184">
        <f t="shared" si="31"/>
        <v>0.62916666666666665</v>
      </c>
      <c r="P50" s="381">
        <v>5</v>
      </c>
      <c r="Q50" s="364">
        <f t="shared" si="35"/>
        <v>6</v>
      </c>
      <c r="R50" s="148"/>
      <c r="S50" s="188">
        <f t="shared" si="32"/>
        <v>10</v>
      </c>
      <c r="T50" s="158">
        <v>6</v>
      </c>
      <c r="U50" s="178" t="str">
        <f t="shared" si="33"/>
        <v>Q1</v>
      </c>
      <c r="V50" s="304">
        <f t="shared" si="34"/>
        <v>0.5793560606060606</v>
      </c>
      <c r="W50" s="186">
        <v>110</v>
      </c>
      <c r="X50" s="186">
        <v>120</v>
      </c>
      <c r="Y50" s="148"/>
      <c r="Z50" s="148"/>
      <c r="AA50" s="148"/>
    </row>
    <row r="51" spans="1:27" s="150" customFormat="1" ht="19.5" customHeight="1" outlineLevel="1">
      <c r="A51" s="140"/>
      <c r="B51" s="140"/>
      <c r="C51" s="140"/>
      <c r="D51" s="48">
        <v>63</v>
      </c>
      <c r="E51" s="288" t="s">
        <v>287</v>
      </c>
      <c r="F51" s="142" t="s">
        <v>151</v>
      </c>
      <c r="G51" s="208" t="s">
        <v>68</v>
      </c>
      <c r="H51" s="154">
        <v>58</v>
      </c>
      <c r="I51" s="155">
        <v>64.5</v>
      </c>
      <c r="J51" s="184">
        <f t="shared" si="30"/>
        <v>0.55681818181818177</v>
      </c>
      <c r="K51" s="156">
        <v>6</v>
      </c>
      <c r="L51" s="147">
        <v>5</v>
      </c>
      <c r="M51" s="154"/>
      <c r="N51" s="155"/>
      <c r="O51" s="184">
        <f t="shared" si="31"/>
        <v>0</v>
      </c>
      <c r="P51" s="381"/>
      <c r="Q51" s="364">
        <f t="shared" si="35"/>
        <v>0</v>
      </c>
      <c r="R51" s="148"/>
      <c r="S51" s="188">
        <f t="shared" si="32"/>
        <v>5</v>
      </c>
      <c r="T51" s="158">
        <v>7</v>
      </c>
      <c r="U51" s="178" t="str">
        <f t="shared" si="33"/>
        <v>Q1</v>
      </c>
      <c r="V51" s="304">
        <f t="shared" si="34"/>
        <v>0.27840909090909088</v>
      </c>
      <c r="W51" s="186">
        <v>110</v>
      </c>
      <c r="X51" s="186">
        <v>120</v>
      </c>
      <c r="Y51" s="148"/>
      <c r="Z51" s="148"/>
      <c r="AA51" s="148"/>
    </row>
    <row r="52" spans="1:27" s="150" customFormat="1" ht="19.5" customHeight="1" outlineLevel="1">
      <c r="A52" s="140"/>
      <c r="B52" s="140"/>
      <c r="C52" s="140"/>
      <c r="D52" s="48">
        <v>20</v>
      </c>
      <c r="E52" s="288" t="s">
        <v>301</v>
      </c>
      <c r="F52" s="142" t="s">
        <v>149</v>
      </c>
      <c r="G52" s="143" t="s">
        <v>60</v>
      </c>
      <c r="H52" s="154"/>
      <c r="I52" s="155"/>
      <c r="J52" s="184">
        <f t="shared" si="30"/>
        <v>0</v>
      </c>
      <c r="K52" s="156"/>
      <c r="L52" s="147">
        <v>0</v>
      </c>
      <c r="M52" s="154">
        <v>82</v>
      </c>
      <c r="N52" s="155">
        <v>48</v>
      </c>
      <c r="O52" s="184">
        <f t="shared" si="31"/>
        <v>0.54166666666666663</v>
      </c>
      <c r="P52" s="381">
        <v>7</v>
      </c>
      <c r="Q52" s="364">
        <f t="shared" si="35"/>
        <v>4</v>
      </c>
      <c r="R52" s="148"/>
      <c r="S52" s="188">
        <f t="shared" si="32"/>
        <v>4</v>
      </c>
      <c r="T52" s="158">
        <v>8</v>
      </c>
      <c r="U52" s="178" t="str">
        <f t="shared" si="33"/>
        <v>-</v>
      </c>
      <c r="V52" s="304">
        <f t="shared" si="34"/>
        <v>0.27083333333333331</v>
      </c>
      <c r="W52" s="186">
        <v>110</v>
      </c>
      <c r="X52" s="186">
        <v>120</v>
      </c>
      <c r="Y52" s="148"/>
      <c r="Z52" s="148"/>
      <c r="AA52" s="148"/>
    </row>
    <row r="53" spans="1:27" s="150" customFormat="1" ht="19.5" customHeight="1" outlineLevel="1">
      <c r="A53" s="140"/>
      <c r="B53" s="140"/>
      <c r="C53" s="140"/>
      <c r="D53" s="48">
        <v>64</v>
      </c>
      <c r="E53" s="288" t="s">
        <v>139</v>
      </c>
      <c r="F53" s="142" t="s">
        <v>152</v>
      </c>
      <c r="G53" s="143" t="s">
        <v>68</v>
      </c>
      <c r="H53" s="154"/>
      <c r="I53" s="155"/>
      <c r="J53" s="184">
        <f t="shared" si="30"/>
        <v>0</v>
      </c>
      <c r="K53" s="156"/>
      <c r="L53" s="147">
        <v>0</v>
      </c>
      <c r="M53" s="154"/>
      <c r="N53" s="155"/>
      <c r="O53" s="184">
        <f t="shared" si="31"/>
        <v>0</v>
      </c>
      <c r="P53" s="381"/>
      <c r="Q53" s="364">
        <f t="shared" si="35"/>
        <v>0</v>
      </c>
      <c r="R53" s="148"/>
      <c r="S53" s="188">
        <f t="shared" si="32"/>
        <v>0</v>
      </c>
      <c r="T53" s="158"/>
      <c r="U53" s="178" t="str">
        <f t="shared" si="33"/>
        <v>-</v>
      </c>
      <c r="V53" s="304">
        <f t="shared" si="34"/>
        <v>0</v>
      </c>
      <c r="W53" s="186">
        <v>110</v>
      </c>
      <c r="X53" s="186">
        <v>120</v>
      </c>
      <c r="Y53" s="148"/>
      <c r="Z53" s="148"/>
      <c r="AA53" s="148"/>
    </row>
    <row r="54" spans="1:27" s="150" customFormat="1" ht="19.5" customHeight="1" outlineLevel="1" thickBot="1">
      <c r="A54" s="140"/>
      <c r="B54" s="140"/>
      <c r="C54" s="140"/>
      <c r="D54" s="55"/>
      <c r="E54" s="159"/>
      <c r="F54" s="160"/>
      <c r="G54" s="161"/>
      <c r="H54" s="162"/>
      <c r="I54" s="163"/>
      <c r="J54" s="184">
        <f t="shared" si="30"/>
        <v>0</v>
      </c>
      <c r="K54" s="164"/>
      <c r="L54" s="147">
        <v>0</v>
      </c>
      <c r="M54" s="162"/>
      <c r="N54" s="163"/>
      <c r="O54" s="184">
        <f t="shared" si="31"/>
        <v>0</v>
      </c>
      <c r="P54" s="382"/>
      <c r="Q54" s="365">
        <f t="shared" si="35"/>
        <v>0</v>
      </c>
      <c r="R54" s="148"/>
      <c r="S54" s="189">
        <f t="shared" si="32"/>
        <v>0</v>
      </c>
      <c r="T54" s="165"/>
      <c r="U54" s="178" t="str">
        <f t="shared" si="33"/>
        <v>-</v>
      </c>
      <c r="V54" s="304">
        <f t="shared" si="34"/>
        <v>0</v>
      </c>
      <c r="W54" s="186">
        <v>110</v>
      </c>
      <c r="X54" s="186">
        <v>120</v>
      </c>
      <c r="Y54" s="148"/>
      <c r="Z54" s="148"/>
      <c r="AA54" s="148"/>
    </row>
    <row r="55" spans="1:27" s="90" customFormat="1" ht="19.5" customHeight="1" thickBot="1">
      <c r="A55" s="130"/>
      <c r="B55" s="130"/>
      <c r="C55" s="130"/>
      <c r="D55" s="131"/>
      <c r="E55" s="132" t="s">
        <v>34</v>
      </c>
      <c r="F55" s="166" t="s">
        <v>267</v>
      </c>
      <c r="G55" s="134"/>
      <c r="H55" s="138"/>
      <c r="I55" s="135"/>
      <c r="J55" s="183"/>
      <c r="K55" s="136"/>
      <c r="L55" s="137"/>
      <c r="M55" s="138"/>
      <c r="N55" s="135"/>
      <c r="O55" s="183"/>
      <c r="P55" s="137"/>
      <c r="Q55" s="137"/>
      <c r="R55" s="139"/>
      <c r="S55" s="438" t="s">
        <v>0</v>
      </c>
      <c r="T55" s="438"/>
      <c r="U55" s="179"/>
      <c r="V55" s="303"/>
      <c r="W55" s="179"/>
      <c r="X55" s="177"/>
    </row>
    <row r="56" spans="1:27" s="150" customFormat="1" ht="19.5" customHeight="1" outlineLevel="1">
      <c r="A56" s="140"/>
      <c r="B56" s="140"/>
      <c r="C56" s="140"/>
      <c r="D56" s="48">
        <v>10</v>
      </c>
      <c r="E56" s="215" t="s">
        <v>145</v>
      </c>
      <c r="F56" s="36" t="s">
        <v>159</v>
      </c>
      <c r="G56" s="99" t="s">
        <v>70</v>
      </c>
      <c r="H56" s="144">
        <v>75</v>
      </c>
      <c r="I56" s="145">
        <v>68.5</v>
      </c>
      <c r="J56" s="184">
        <f t="shared" ref="J56:J62" si="36">IF(H56=0,,(AVERAGE(H56:I56)/W56))</f>
        <v>0.65227272727272723</v>
      </c>
      <c r="K56" s="146">
        <v>2</v>
      </c>
      <c r="L56" s="147">
        <v>9</v>
      </c>
      <c r="M56" s="144">
        <v>84</v>
      </c>
      <c r="N56" s="145">
        <v>56</v>
      </c>
      <c r="O56" s="184">
        <f t="shared" ref="O56:O62" si="37">IF(M56=0,,AVERAGE(M56:N56)/X56)</f>
        <v>0.58333333333333337</v>
      </c>
      <c r="P56" s="380">
        <v>2</v>
      </c>
      <c r="Q56" s="364">
        <f t="shared" ref="Q56:Q62" si="38">IF(P56=0,,IF(P56&gt;10,,11-(P56)))</f>
        <v>9</v>
      </c>
      <c r="R56" s="148"/>
      <c r="S56" s="187">
        <f t="shared" ref="S56:S62" si="39">L56+Q56</f>
        <v>18</v>
      </c>
      <c r="T56" s="149">
        <v>1</v>
      </c>
      <c r="U56" s="178" t="str">
        <f t="shared" ref="U56:U62" si="40">IF(AND(J56&gt;=0.55,O56&gt;=0.55),"Q2",IF(OR(J56&gt;=0.55,O56&gt;=0.55),"Q1","-"))</f>
        <v>Q2</v>
      </c>
      <c r="V56" s="304">
        <f t="shared" ref="V56:V62" si="41">AVERAGE(J56,O56)</f>
        <v>0.6178030303030303</v>
      </c>
      <c r="W56" s="186">
        <v>110</v>
      </c>
      <c r="X56" s="186">
        <v>120</v>
      </c>
      <c r="Y56" s="148"/>
      <c r="Z56" s="148"/>
      <c r="AA56" s="148"/>
    </row>
    <row r="57" spans="1:27" s="150" customFormat="1" ht="19.5" customHeight="1" outlineLevel="1">
      <c r="A57" s="140"/>
      <c r="B57" s="140"/>
      <c r="C57" s="140"/>
      <c r="D57" s="48">
        <v>8</v>
      </c>
      <c r="E57" s="288" t="s">
        <v>142</v>
      </c>
      <c r="F57" s="142" t="s">
        <v>156</v>
      </c>
      <c r="G57" s="143" t="s">
        <v>63</v>
      </c>
      <c r="H57" s="154">
        <v>69</v>
      </c>
      <c r="I57" s="155">
        <v>68.5</v>
      </c>
      <c r="J57" s="184">
        <f t="shared" si="36"/>
        <v>0.625</v>
      </c>
      <c r="K57" s="156">
        <v>4</v>
      </c>
      <c r="L57" s="147">
        <v>7</v>
      </c>
      <c r="M57" s="154">
        <v>78</v>
      </c>
      <c r="N57" s="155">
        <v>72</v>
      </c>
      <c r="O57" s="184">
        <f t="shared" si="37"/>
        <v>0.625</v>
      </c>
      <c r="P57" s="381">
        <v>1</v>
      </c>
      <c r="Q57" s="364">
        <f t="shared" si="38"/>
        <v>10</v>
      </c>
      <c r="R57" s="148"/>
      <c r="S57" s="188">
        <f t="shared" si="39"/>
        <v>17</v>
      </c>
      <c r="T57" s="158">
        <v>2</v>
      </c>
      <c r="U57" s="178" t="str">
        <f t="shared" si="40"/>
        <v>Q2</v>
      </c>
      <c r="V57" s="304">
        <f t="shared" si="41"/>
        <v>0.625</v>
      </c>
      <c r="W57" s="186">
        <v>110</v>
      </c>
      <c r="X57" s="186">
        <v>120</v>
      </c>
      <c r="Y57" s="148"/>
      <c r="Z57" s="148"/>
      <c r="AA57" s="148"/>
    </row>
    <row r="58" spans="1:27" s="150" customFormat="1" ht="19.5" customHeight="1" outlineLevel="1">
      <c r="A58" s="140"/>
      <c r="B58" s="140"/>
      <c r="C58" s="140"/>
      <c r="D58" s="48">
        <v>31</v>
      </c>
      <c r="E58" s="209" t="s">
        <v>276</v>
      </c>
      <c r="F58" s="289" t="s">
        <v>155</v>
      </c>
      <c r="G58" s="161" t="s">
        <v>68</v>
      </c>
      <c r="H58" s="154">
        <v>76.5</v>
      </c>
      <c r="I58" s="155">
        <v>75.5</v>
      </c>
      <c r="J58" s="184">
        <f t="shared" si="36"/>
        <v>0.69090909090909092</v>
      </c>
      <c r="K58" s="156">
        <v>1</v>
      </c>
      <c r="L58" s="147">
        <v>10</v>
      </c>
      <c r="M58" s="154">
        <v>84.5</v>
      </c>
      <c r="N58" s="155">
        <v>48</v>
      </c>
      <c r="O58" s="184">
        <f t="shared" si="37"/>
        <v>0.55208333333333337</v>
      </c>
      <c r="P58" s="381">
        <v>4</v>
      </c>
      <c r="Q58" s="364">
        <f t="shared" si="38"/>
        <v>7</v>
      </c>
      <c r="R58" s="148"/>
      <c r="S58" s="188">
        <f t="shared" si="39"/>
        <v>17</v>
      </c>
      <c r="T58" s="158">
        <v>3</v>
      </c>
      <c r="U58" s="178" t="str">
        <f t="shared" si="40"/>
        <v>Q2</v>
      </c>
      <c r="V58" s="304">
        <f t="shared" si="41"/>
        <v>0.6214962121212122</v>
      </c>
      <c r="W58" s="186">
        <v>110</v>
      </c>
      <c r="X58" s="186">
        <v>120</v>
      </c>
      <c r="Y58" s="148"/>
      <c r="Z58" s="148"/>
      <c r="AA58" s="148"/>
    </row>
    <row r="59" spans="1:27" s="150" customFormat="1" ht="19.5" customHeight="1" outlineLevel="1">
      <c r="A59" s="140"/>
      <c r="B59" s="140"/>
      <c r="C59" s="140"/>
      <c r="D59" s="55">
        <v>9</v>
      </c>
      <c r="E59" s="216" t="s">
        <v>300</v>
      </c>
      <c r="F59" s="217" t="s">
        <v>158</v>
      </c>
      <c r="G59" s="108" t="s">
        <v>76</v>
      </c>
      <c r="H59" s="144">
        <v>73</v>
      </c>
      <c r="I59" s="145">
        <v>69.5</v>
      </c>
      <c r="J59" s="184">
        <f t="shared" si="36"/>
        <v>0.64772727272727271</v>
      </c>
      <c r="K59" s="146">
        <v>3</v>
      </c>
      <c r="L59" s="147">
        <v>8</v>
      </c>
      <c r="M59" s="144">
        <v>91</v>
      </c>
      <c r="N59" s="145">
        <v>48</v>
      </c>
      <c r="O59" s="184">
        <f t="shared" si="37"/>
        <v>0.57916666666666672</v>
      </c>
      <c r="P59" s="380">
        <v>3</v>
      </c>
      <c r="Q59" s="364">
        <f t="shared" si="38"/>
        <v>8</v>
      </c>
      <c r="R59" s="148"/>
      <c r="S59" s="187">
        <f t="shared" si="39"/>
        <v>16</v>
      </c>
      <c r="T59" s="149">
        <v>4</v>
      </c>
      <c r="U59" s="178" t="str">
        <f t="shared" si="40"/>
        <v>Q2</v>
      </c>
      <c r="V59" s="304">
        <f t="shared" si="41"/>
        <v>0.61344696969696977</v>
      </c>
      <c r="W59" s="186">
        <v>110</v>
      </c>
      <c r="X59" s="186">
        <v>120</v>
      </c>
      <c r="Y59" s="148"/>
      <c r="Z59" s="148"/>
      <c r="AA59" s="148"/>
    </row>
    <row r="60" spans="1:27" s="150" customFormat="1" ht="19.5" customHeight="1" outlineLevel="1">
      <c r="A60" s="140"/>
      <c r="B60" s="140"/>
      <c r="C60" s="140"/>
      <c r="D60" s="347">
        <v>57</v>
      </c>
      <c r="E60" s="329" t="s">
        <v>307</v>
      </c>
      <c r="F60" s="330" t="s">
        <v>73</v>
      </c>
      <c r="G60" s="331" t="s">
        <v>70</v>
      </c>
      <c r="H60" s="154">
        <v>68</v>
      </c>
      <c r="I60" s="155">
        <v>77.5</v>
      </c>
      <c r="J60" s="184">
        <f t="shared" si="36"/>
        <v>0.66136363636363638</v>
      </c>
      <c r="K60" s="156">
        <v>2</v>
      </c>
      <c r="L60" s="147">
        <v>9</v>
      </c>
      <c r="M60" s="154">
        <v>84</v>
      </c>
      <c r="N60" s="155">
        <v>48</v>
      </c>
      <c r="O60" s="184">
        <f t="shared" si="37"/>
        <v>0.55000000000000004</v>
      </c>
      <c r="P60" s="381">
        <v>5</v>
      </c>
      <c r="Q60" s="364">
        <f t="shared" si="38"/>
        <v>6</v>
      </c>
      <c r="R60" s="148"/>
      <c r="S60" s="188">
        <f t="shared" si="39"/>
        <v>15</v>
      </c>
      <c r="T60" s="158">
        <v>5</v>
      </c>
      <c r="U60" s="178" t="str">
        <f t="shared" si="40"/>
        <v>Q2</v>
      </c>
      <c r="V60" s="304">
        <f t="shared" si="41"/>
        <v>0.60568181818181821</v>
      </c>
      <c r="W60" s="186">
        <v>110</v>
      </c>
      <c r="X60" s="186">
        <v>120</v>
      </c>
      <c r="Y60" s="148"/>
      <c r="Z60" s="148"/>
      <c r="AA60" s="148"/>
    </row>
    <row r="61" spans="1:27" s="150" customFormat="1" ht="19.5" customHeight="1" outlineLevel="1">
      <c r="A61" s="140"/>
      <c r="B61" s="140"/>
      <c r="C61" s="140"/>
      <c r="D61" s="48"/>
      <c r="E61" s="151"/>
      <c r="F61" s="152"/>
      <c r="G61" s="153"/>
      <c r="H61" s="154"/>
      <c r="I61" s="155"/>
      <c r="J61" s="184">
        <f t="shared" si="36"/>
        <v>0</v>
      </c>
      <c r="K61" s="156"/>
      <c r="L61" s="147">
        <v>0</v>
      </c>
      <c r="M61" s="154"/>
      <c r="N61" s="155"/>
      <c r="O61" s="184">
        <f t="shared" si="37"/>
        <v>0</v>
      </c>
      <c r="P61" s="381"/>
      <c r="Q61" s="364">
        <f t="shared" si="38"/>
        <v>0</v>
      </c>
      <c r="R61" s="148"/>
      <c r="S61" s="188">
        <f t="shared" si="39"/>
        <v>0</v>
      </c>
      <c r="T61" s="158"/>
      <c r="U61" s="178" t="str">
        <f t="shared" si="40"/>
        <v>-</v>
      </c>
      <c r="V61" s="304">
        <f t="shared" si="41"/>
        <v>0</v>
      </c>
      <c r="W61" s="186">
        <v>110</v>
      </c>
      <c r="X61" s="186">
        <v>120</v>
      </c>
      <c r="Y61" s="148"/>
      <c r="Z61" s="148"/>
      <c r="AA61" s="148"/>
    </row>
    <row r="62" spans="1:27" s="150" customFormat="1" ht="19.5" customHeight="1" outlineLevel="1">
      <c r="A62" s="140"/>
      <c r="B62" s="140"/>
      <c r="C62" s="140"/>
      <c r="D62" s="48"/>
      <c r="E62" s="151"/>
      <c r="F62" s="152"/>
      <c r="G62" s="153"/>
      <c r="H62" s="154"/>
      <c r="I62" s="155"/>
      <c r="J62" s="184">
        <f t="shared" si="36"/>
        <v>0</v>
      </c>
      <c r="K62" s="156"/>
      <c r="L62" s="147">
        <v>0</v>
      </c>
      <c r="M62" s="154"/>
      <c r="N62" s="155"/>
      <c r="O62" s="184">
        <f t="shared" si="37"/>
        <v>0</v>
      </c>
      <c r="P62" s="381"/>
      <c r="Q62" s="364">
        <f t="shared" si="38"/>
        <v>0</v>
      </c>
      <c r="R62" s="148"/>
      <c r="S62" s="188">
        <f t="shared" si="39"/>
        <v>0</v>
      </c>
      <c r="T62" s="158"/>
      <c r="U62" s="178" t="str">
        <f t="shared" si="40"/>
        <v>-</v>
      </c>
      <c r="V62" s="304">
        <f t="shared" si="41"/>
        <v>0</v>
      </c>
      <c r="W62" s="186">
        <v>110</v>
      </c>
      <c r="X62" s="186">
        <v>120</v>
      </c>
      <c r="Y62" s="148"/>
      <c r="Z62" s="148"/>
      <c r="AA62" s="148"/>
    </row>
    <row r="63" spans="1:27" s="150" customFormat="1" ht="19.5" customHeight="1" outlineLevel="1" thickBot="1">
      <c r="A63" s="140"/>
      <c r="B63" s="140"/>
      <c r="C63" s="140"/>
      <c r="D63" s="55"/>
      <c r="E63" s="159"/>
      <c r="F63" s="160"/>
      <c r="G63" s="161"/>
      <c r="H63" s="162"/>
      <c r="I63" s="163"/>
      <c r="J63" s="184">
        <f t="shared" si="0"/>
        <v>0</v>
      </c>
      <c r="K63" s="164"/>
      <c r="L63" s="180">
        <f t="shared" ref="L63" si="42">IF(K63=0,,IF(K63&gt;10,,11-(K63)))</f>
        <v>0</v>
      </c>
      <c r="M63" s="162"/>
      <c r="N63" s="163"/>
      <c r="O63" s="184">
        <f t="shared" si="1"/>
        <v>0</v>
      </c>
      <c r="P63" s="382"/>
      <c r="Q63" s="365">
        <f t="shared" ref="Q63" si="43">IF(P63=0,,IF(P63&gt;10,,11-(P63)))</f>
        <v>0</v>
      </c>
      <c r="R63" s="148"/>
      <c r="S63" s="189">
        <f t="shared" ref="S63" si="44">L63+Q63</f>
        <v>0</v>
      </c>
      <c r="T63" s="165"/>
      <c r="U63" s="178" t="str">
        <f t="shared" si="4"/>
        <v>-</v>
      </c>
      <c r="V63" s="304">
        <f t="shared" si="5"/>
        <v>0</v>
      </c>
      <c r="W63" s="186">
        <v>110</v>
      </c>
      <c r="X63" s="186">
        <v>120</v>
      </c>
      <c r="Y63" s="148"/>
      <c r="Z63" s="148"/>
      <c r="AA63" s="148"/>
    </row>
    <row r="64" spans="1:27" s="90" customFormat="1" ht="19.5" customHeight="1" thickBot="1">
      <c r="A64" s="130"/>
      <c r="B64" s="130"/>
      <c r="C64" s="130"/>
      <c r="D64" s="131"/>
      <c r="E64" s="132" t="s">
        <v>35</v>
      </c>
      <c r="F64" s="166" t="s">
        <v>266</v>
      </c>
      <c r="G64" s="134"/>
      <c r="H64" s="138"/>
      <c r="I64" s="135"/>
      <c r="J64" s="183"/>
      <c r="K64" s="136"/>
      <c r="L64" s="137"/>
      <c r="M64" s="138"/>
      <c r="N64" s="135"/>
      <c r="O64" s="183"/>
      <c r="P64" s="137"/>
      <c r="Q64" s="137"/>
      <c r="R64" s="139"/>
      <c r="S64" s="438" t="s">
        <v>0</v>
      </c>
      <c r="T64" s="438"/>
      <c r="U64" s="179"/>
      <c r="V64" s="303"/>
      <c r="W64" s="179"/>
      <c r="X64" s="177"/>
    </row>
    <row r="65" spans="1:27" s="150" customFormat="1" ht="19.5" customHeight="1" outlineLevel="1">
      <c r="A65" s="140"/>
      <c r="B65" s="140"/>
      <c r="C65" s="140"/>
      <c r="D65" s="112">
        <v>42</v>
      </c>
      <c r="E65" s="216" t="s">
        <v>277</v>
      </c>
      <c r="F65" s="217" t="s">
        <v>160</v>
      </c>
      <c r="G65" s="108" t="s">
        <v>68</v>
      </c>
      <c r="H65" s="154">
        <v>83</v>
      </c>
      <c r="I65" s="155">
        <v>73.5</v>
      </c>
      <c r="J65" s="184">
        <f t="shared" ref="J65:J71" si="45">IF(H65=0,,(AVERAGE(H65:I65)/W65))</f>
        <v>0.71136363636363631</v>
      </c>
      <c r="K65" s="156">
        <v>1</v>
      </c>
      <c r="L65" s="157">
        <f t="shared" ref="L65:L71" si="46">IF(K65=0,,IF(K65&gt;10,,11-(K65)))</f>
        <v>10</v>
      </c>
      <c r="M65" s="154">
        <v>89</v>
      </c>
      <c r="N65" s="155">
        <v>71</v>
      </c>
      <c r="O65" s="184">
        <f t="shared" ref="O65:O71" si="47">IF(M65=0,,AVERAGE(M65:N65)/X65)</f>
        <v>0.66666666666666663</v>
      </c>
      <c r="P65" s="381">
        <v>1</v>
      </c>
      <c r="Q65" s="364">
        <f t="shared" ref="Q65:Q71" si="48">IF(P65=0,,IF(P65&gt;10,,11-(P65)))</f>
        <v>10</v>
      </c>
      <c r="R65" s="148"/>
      <c r="S65" s="188">
        <f t="shared" ref="S65:S71" si="49">L65+Q65</f>
        <v>20</v>
      </c>
      <c r="T65" s="158">
        <v>1</v>
      </c>
      <c r="U65" s="178" t="str">
        <f t="shared" ref="U65:U71" si="50">IF(AND(J65&gt;=0.55,O65&gt;=0.55),"Q2",IF(OR(J65&gt;=0.55,O65&gt;=0.55),"Q1","-"))</f>
        <v>Q2</v>
      </c>
      <c r="V65" s="304">
        <f>AVERAGE(J65,O65)</f>
        <v>0.68901515151515147</v>
      </c>
      <c r="W65" s="186">
        <v>110</v>
      </c>
      <c r="X65" s="186">
        <v>120</v>
      </c>
      <c r="Y65" s="148"/>
      <c r="Z65" s="148"/>
      <c r="AA65" s="148"/>
    </row>
    <row r="66" spans="1:27" s="150" customFormat="1" ht="19.5" customHeight="1" outlineLevel="1">
      <c r="A66" s="140"/>
      <c r="B66" s="140"/>
      <c r="C66" s="140"/>
      <c r="D66" s="35">
        <v>13</v>
      </c>
      <c r="E66" s="151" t="s">
        <v>235</v>
      </c>
      <c r="F66" s="289" t="s">
        <v>209</v>
      </c>
      <c r="G66" s="161" t="s">
        <v>60</v>
      </c>
      <c r="H66" s="154">
        <v>66</v>
      </c>
      <c r="I66" s="155">
        <v>62</v>
      </c>
      <c r="J66" s="184">
        <f t="shared" si="45"/>
        <v>0.58181818181818179</v>
      </c>
      <c r="K66" s="156">
        <v>3</v>
      </c>
      <c r="L66" s="157">
        <f t="shared" si="46"/>
        <v>8</v>
      </c>
      <c r="M66" s="154">
        <v>67</v>
      </c>
      <c r="N66" s="155">
        <v>48</v>
      </c>
      <c r="O66" s="184">
        <f t="shared" si="47"/>
        <v>0.47916666666666669</v>
      </c>
      <c r="P66" s="381">
        <v>2</v>
      </c>
      <c r="Q66" s="364">
        <f t="shared" si="48"/>
        <v>9</v>
      </c>
      <c r="R66" s="148"/>
      <c r="S66" s="188">
        <f t="shared" si="49"/>
        <v>17</v>
      </c>
      <c r="T66" s="158">
        <v>2</v>
      </c>
      <c r="U66" s="178" t="str">
        <f t="shared" si="50"/>
        <v>Q1</v>
      </c>
      <c r="V66" s="304">
        <f>AVERAGE(J66,O66)</f>
        <v>0.53049242424242427</v>
      </c>
      <c r="W66" s="186">
        <v>110</v>
      </c>
      <c r="X66" s="186">
        <v>120</v>
      </c>
      <c r="Y66" s="148"/>
      <c r="Z66" s="148"/>
      <c r="AA66" s="148"/>
    </row>
    <row r="67" spans="1:27" s="150" customFormat="1" ht="19.5" customHeight="1" outlineLevel="1">
      <c r="A67" s="140"/>
      <c r="B67" s="140"/>
      <c r="C67" s="140"/>
      <c r="D67" s="48">
        <v>11</v>
      </c>
      <c r="E67" s="216" t="s">
        <v>74</v>
      </c>
      <c r="F67" s="217" t="s">
        <v>256</v>
      </c>
      <c r="G67" s="108" t="s">
        <v>162</v>
      </c>
      <c r="H67" s="154">
        <v>67.5</v>
      </c>
      <c r="I67" s="155">
        <v>62</v>
      </c>
      <c r="J67" s="184">
        <f t="shared" si="45"/>
        <v>0.58863636363636362</v>
      </c>
      <c r="K67" s="156">
        <v>2</v>
      </c>
      <c r="L67" s="157">
        <f t="shared" si="46"/>
        <v>9</v>
      </c>
      <c r="M67" s="154"/>
      <c r="N67" s="155"/>
      <c r="O67" s="184">
        <f t="shared" si="47"/>
        <v>0</v>
      </c>
      <c r="P67" s="381" t="s">
        <v>85</v>
      </c>
      <c r="Q67" s="364">
        <f t="shared" si="48"/>
        <v>0</v>
      </c>
      <c r="R67" s="148"/>
      <c r="S67" s="188">
        <f t="shared" si="49"/>
        <v>9</v>
      </c>
      <c r="T67" s="158">
        <v>3</v>
      </c>
      <c r="U67" s="178" t="str">
        <f t="shared" si="50"/>
        <v>Q1</v>
      </c>
      <c r="V67" s="304">
        <v>0</v>
      </c>
      <c r="W67" s="186">
        <v>110</v>
      </c>
      <c r="X67" s="186">
        <v>120</v>
      </c>
      <c r="Y67" s="148"/>
      <c r="Z67" s="148"/>
      <c r="AA67" s="148"/>
    </row>
    <row r="68" spans="1:27" s="150" customFormat="1" ht="19.5" customHeight="1" outlineLevel="1">
      <c r="A68" s="140"/>
      <c r="B68" s="140"/>
      <c r="C68" s="140"/>
      <c r="D68" s="48">
        <v>12</v>
      </c>
      <c r="E68" s="218" t="s">
        <v>278</v>
      </c>
      <c r="F68" s="290" t="s">
        <v>161</v>
      </c>
      <c r="G68" s="153" t="s">
        <v>163</v>
      </c>
      <c r="H68" s="154"/>
      <c r="I68" s="155"/>
      <c r="J68" s="184">
        <f t="shared" si="45"/>
        <v>0</v>
      </c>
      <c r="K68" s="156"/>
      <c r="L68" s="157">
        <f t="shared" si="46"/>
        <v>0</v>
      </c>
      <c r="M68" s="154"/>
      <c r="N68" s="155"/>
      <c r="O68" s="184">
        <f t="shared" si="47"/>
        <v>0</v>
      </c>
      <c r="P68" s="381"/>
      <c r="Q68" s="364">
        <f t="shared" si="48"/>
        <v>0</v>
      </c>
      <c r="R68" s="148"/>
      <c r="S68" s="188">
        <f t="shared" si="49"/>
        <v>0</v>
      </c>
      <c r="T68" s="158"/>
      <c r="U68" s="178" t="str">
        <f t="shared" si="50"/>
        <v>-</v>
      </c>
      <c r="V68" s="304">
        <v>0</v>
      </c>
      <c r="W68" s="186">
        <v>110</v>
      </c>
      <c r="X68" s="186">
        <v>120</v>
      </c>
      <c r="Y68" s="148"/>
      <c r="Z68" s="148"/>
      <c r="AA68" s="148"/>
    </row>
    <row r="69" spans="1:27" s="150" customFormat="1" ht="19.5" customHeight="1" outlineLevel="1">
      <c r="A69" s="140"/>
      <c r="B69" s="140"/>
      <c r="C69" s="140"/>
      <c r="D69" s="48"/>
      <c r="E69" s="151"/>
      <c r="F69" s="152"/>
      <c r="G69" s="153"/>
      <c r="H69" s="154"/>
      <c r="I69" s="155"/>
      <c r="J69" s="184">
        <f t="shared" si="45"/>
        <v>0</v>
      </c>
      <c r="K69" s="156"/>
      <c r="L69" s="157">
        <f t="shared" si="46"/>
        <v>0</v>
      </c>
      <c r="M69" s="154"/>
      <c r="N69" s="155"/>
      <c r="O69" s="184">
        <f t="shared" si="47"/>
        <v>0</v>
      </c>
      <c r="P69" s="381"/>
      <c r="Q69" s="364">
        <f t="shared" si="48"/>
        <v>0</v>
      </c>
      <c r="R69" s="148"/>
      <c r="S69" s="188">
        <f t="shared" si="49"/>
        <v>0</v>
      </c>
      <c r="T69" s="158"/>
      <c r="U69" s="178" t="str">
        <f t="shared" si="50"/>
        <v>-</v>
      </c>
      <c r="V69" s="304">
        <v>0</v>
      </c>
      <c r="W69" s="186">
        <v>110</v>
      </c>
      <c r="X69" s="186">
        <v>120</v>
      </c>
      <c r="Y69" s="148"/>
      <c r="Z69" s="148"/>
      <c r="AA69" s="148"/>
    </row>
    <row r="70" spans="1:27" s="150" customFormat="1" ht="19.5" customHeight="1" outlineLevel="1">
      <c r="A70" s="140"/>
      <c r="B70" s="140"/>
      <c r="C70" s="140"/>
      <c r="D70" s="48"/>
      <c r="E70" s="151"/>
      <c r="F70" s="152"/>
      <c r="G70" s="153"/>
      <c r="H70" s="154"/>
      <c r="I70" s="155"/>
      <c r="J70" s="184">
        <f t="shared" si="45"/>
        <v>0</v>
      </c>
      <c r="K70" s="156"/>
      <c r="L70" s="157">
        <f t="shared" si="46"/>
        <v>0</v>
      </c>
      <c r="M70" s="154"/>
      <c r="N70" s="155"/>
      <c r="O70" s="184">
        <f t="shared" si="47"/>
        <v>0</v>
      </c>
      <c r="P70" s="381"/>
      <c r="Q70" s="364">
        <f t="shared" si="48"/>
        <v>0</v>
      </c>
      <c r="R70" s="148"/>
      <c r="S70" s="188">
        <f t="shared" si="49"/>
        <v>0</v>
      </c>
      <c r="T70" s="158"/>
      <c r="U70" s="178" t="str">
        <f t="shared" si="50"/>
        <v>-</v>
      </c>
      <c r="V70" s="304">
        <f>AVERAGE(J70,O70)</f>
        <v>0</v>
      </c>
      <c r="W70" s="186">
        <v>110</v>
      </c>
      <c r="X70" s="186">
        <v>120</v>
      </c>
      <c r="Y70" s="148"/>
      <c r="Z70" s="148"/>
      <c r="AA70" s="148"/>
    </row>
    <row r="71" spans="1:27" s="150" customFormat="1" ht="19.5" customHeight="1" outlineLevel="1" thickBot="1">
      <c r="A71" s="140"/>
      <c r="B71" s="140"/>
      <c r="C71" s="140"/>
      <c r="D71" s="55"/>
      <c r="E71" s="159"/>
      <c r="F71" s="160"/>
      <c r="G71" s="161"/>
      <c r="H71" s="162"/>
      <c r="I71" s="163"/>
      <c r="J71" s="184">
        <f t="shared" si="45"/>
        <v>0</v>
      </c>
      <c r="K71" s="164"/>
      <c r="L71" s="180">
        <f t="shared" si="46"/>
        <v>0</v>
      </c>
      <c r="M71" s="162"/>
      <c r="N71" s="163"/>
      <c r="O71" s="184">
        <f t="shared" si="47"/>
        <v>0</v>
      </c>
      <c r="P71" s="382"/>
      <c r="Q71" s="364">
        <f t="shared" si="48"/>
        <v>0</v>
      </c>
      <c r="R71" s="148"/>
      <c r="S71" s="189">
        <f t="shared" si="49"/>
        <v>0</v>
      </c>
      <c r="T71" s="165"/>
      <c r="U71" s="178" t="str">
        <f t="shared" si="50"/>
        <v>-</v>
      </c>
      <c r="V71" s="304">
        <f>AVERAGE(J71,O71)</f>
        <v>0</v>
      </c>
      <c r="W71" s="186">
        <v>110</v>
      </c>
      <c r="X71" s="186">
        <v>120</v>
      </c>
      <c r="Y71" s="148"/>
      <c r="Z71" s="148"/>
      <c r="AA71" s="148"/>
    </row>
    <row r="72" spans="1:27" s="90" customFormat="1" ht="19.5" customHeight="1" thickBot="1">
      <c r="A72" s="130"/>
      <c r="B72" s="130"/>
      <c r="C72" s="130"/>
      <c r="D72" s="131"/>
      <c r="E72" s="132" t="s">
        <v>44</v>
      </c>
      <c r="F72" s="166" t="s">
        <v>21</v>
      </c>
      <c r="G72" s="134"/>
      <c r="H72" s="138"/>
      <c r="I72" s="135"/>
      <c r="J72" s="183"/>
      <c r="K72" s="136"/>
      <c r="L72" s="137"/>
      <c r="M72" s="138"/>
      <c r="N72" s="135"/>
      <c r="O72" s="183"/>
      <c r="P72" s="137"/>
      <c r="Q72" s="137"/>
      <c r="R72" s="139"/>
      <c r="S72" s="438" t="s">
        <v>0</v>
      </c>
      <c r="T72" s="438"/>
      <c r="U72" s="179"/>
      <c r="V72" s="303"/>
      <c r="W72" s="179"/>
      <c r="X72" s="177"/>
    </row>
    <row r="73" spans="1:27" s="150" customFormat="1" ht="19.5" customHeight="1" outlineLevel="1">
      <c r="A73" s="140"/>
      <c r="B73" s="140"/>
      <c r="C73" s="140"/>
      <c r="D73" s="346">
        <v>57</v>
      </c>
      <c r="E73" s="326" t="s">
        <v>307</v>
      </c>
      <c r="F73" s="327" t="s">
        <v>73</v>
      </c>
      <c r="G73" s="328" t="s">
        <v>70</v>
      </c>
      <c r="H73" s="154">
        <v>68</v>
      </c>
      <c r="I73" s="155">
        <v>77.5</v>
      </c>
      <c r="J73" s="184">
        <f>IF(H73=0,,(AVERAGE(H73:I73)/W73))</f>
        <v>0.66136363636363638</v>
      </c>
      <c r="K73" s="156">
        <v>2</v>
      </c>
      <c r="L73" s="157">
        <v>9</v>
      </c>
      <c r="M73" s="144">
        <v>84</v>
      </c>
      <c r="N73" s="145">
        <v>48</v>
      </c>
      <c r="O73" s="184">
        <f>IF(M73=0,,AVERAGE(M73:N73)/X73)</f>
        <v>0.55000000000000004</v>
      </c>
      <c r="P73" s="380">
        <v>5</v>
      </c>
      <c r="Q73" s="364">
        <f>IF(P73=0,,IF(P73&gt;10,,11-(P73)))</f>
        <v>6</v>
      </c>
      <c r="R73" s="148"/>
      <c r="S73" s="187">
        <f>L73+Q73</f>
        <v>15</v>
      </c>
      <c r="T73" s="149">
        <v>1</v>
      </c>
      <c r="U73" s="178" t="str">
        <f>IF(AND(J73&gt;=0.55,O73&gt;=0.55),"Q2",IF(OR(J73&gt;=0.55,O73&gt;=0.55),"Q1","-"))</f>
        <v>Q2</v>
      </c>
      <c r="V73" s="304">
        <f>AVERAGE(J73,O73)</f>
        <v>0.60568181818181821</v>
      </c>
      <c r="W73" s="186">
        <v>110</v>
      </c>
      <c r="X73" s="186">
        <v>120</v>
      </c>
      <c r="Y73" s="148"/>
      <c r="Z73" s="148"/>
      <c r="AA73" s="148"/>
    </row>
    <row r="74" spans="1:27" s="150" customFormat="1" ht="19.5" customHeight="1" outlineLevel="1">
      <c r="A74" s="140"/>
      <c r="B74" s="140"/>
      <c r="C74" s="140"/>
      <c r="D74" s="347">
        <v>96</v>
      </c>
      <c r="E74" s="329" t="s">
        <v>305</v>
      </c>
      <c r="F74" s="330" t="s">
        <v>164</v>
      </c>
      <c r="G74" s="331" t="s">
        <v>60</v>
      </c>
      <c r="H74" s="154">
        <v>63.5</v>
      </c>
      <c r="I74" s="155">
        <v>64.5</v>
      </c>
      <c r="J74" s="184">
        <f>IF(H74=0,,(AVERAGE(H74:I74)/W74))</f>
        <v>0.58181818181818179</v>
      </c>
      <c r="K74" s="156">
        <v>10</v>
      </c>
      <c r="L74" s="147">
        <f>IF(K74=0,,IF(K74&gt;10,,11-(K74)))</f>
        <v>1</v>
      </c>
      <c r="M74" s="154"/>
      <c r="N74" s="155"/>
      <c r="O74" s="184">
        <f>IF(M74=0,,AVERAGE(M74:N74)/X74)</f>
        <v>0</v>
      </c>
      <c r="P74" s="381"/>
      <c r="Q74" s="364">
        <f>IF(P74=0,,IF(P74&gt;10,,11-(P74)))</f>
        <v>0</v>
      </c>
      <c r="R74" s="148"/>
      <c r="S74" s="188">
        <f>L74+Q74</f>
        <v>1</v>
      </c>
      <c r="T74" s="158">
        <v>2</v>
      </c>
      <c r="U74" s="178" t="str">
        <f>IF(AND(J74&gt;=0.55,O74&gt;=0.55),"Q2",IF(OR(J74&gt;=0.55,O74&gt;=0.55),"Q1","-"))</f>
        <v>Q1</v>
      </c>
      <c r="V74" s="304">
        <f>AVERAGE(J74,O74)</f>
        <v>0.29090909090909089</v>
      </c>
      <c r="W74" s="186">
        <v>110</v>
      </c>
      <c r="X74" s="186">
        <v>120</v>
      </c>
      <c r="Y74" s="148"/>
      <c r="Z74" s="148"/>
      <c r="AA74" s="148"/>
    </row>
    <row r="75" spans="1:27" s="150" customFormat="1" ht="19.5" customHeight="1" outlineLevel="1">
      <c r="A75" s="140"/>
      <c r="B75" s="140"/>
      <c r="C75" s="140"/>
      <c r="D75" s="48"/>
      <c r="E75" s="329" t="s">
        <v>168</v>
      </c>
      <c r="F75" s="330" t="s">
        <v>165</v>
      </c>
      <c r="G75" s="331" t="s">
        <v>166</v>
      </c>
      <c r="H75" s="154"/>
      <c r="I75" s="155"/>
      <c r="J75" s="184">
        <f t="shared" si="0"/>
        <v>0</v>
      </c>
      <c r="K75" s="156"/>
      <c r="L75" s="157">
        <f t="shared" ref="L75:L92" si="51">IF(K75=0,,IF(K75&gt;10,,11-(K75)))</f>
        <v>0</v>
      </c>
      <c r="M75" s="154"/>
      <c r="N75" s="155"/>
      <c r="O75" s="184">
        <f t="shared" si="1"/>
        <v>0</v>
      </c>
      <c r="P75" s="381"/>
      <c r="Q75" s="364">
        <f t="shared" ref="Q75:Q78" si="52">IF(P75=0,,IF(P75&gt;10,,11-(P75)))</f>
        <v>0</v>
      </c>
      <c r="R75" s="148"/>
      <c r="S75" s="188">
        <f t="shared" ref="S75:S78" si="53">L75+Q75</f>
        <v>0</v>
      </c>
      <c r="T75" s="158"/>
      <c r="U75" s="178" t="str">
        <f t="shared" si="4"/>
        <v>-</v>
      </c>
      <c r="V75" s="304">
        <f t="shared" si="5"/>
        <v>0</v>
      </c>
      <c r="W75" s="186" t="s">
        <v>78</v>
      </c>
      <c r="X75" s="186">
        <v>120</v>
      </c>
      <c r="Y75" s="148"/>
      <c r="Z75" s="148"/>
      <c r="AA75" s="148"/>
    </row>
    <row r="76" spans="1:27" s="150" customFormat="1" ht="19.5" customHeight="1" outlineLevel="1">
      <c r="A76" s="140"/>
      <c r="B76" s="140"/>
      <c r="C76" s="140"/>
      <c r="D76" s="48"/>
      <c r="E76" s="151"/>
      <c r="F76" s="152"/>
      <c r="G76" s="153"/>
      <c r="H76" s="154"/>
      <c r="I76" s="155"/>
      <c r="J76" s="184">
        <f t="shared" si="0"/>
        <v>0</v>
      </c>
      <c r="K76" s="156"/>
      <c r="L76" s="157">
        <f t="shared" si="51"/>
        <v>0</v>
      </c>
      <c r="M76" s="154"/>
      <c r="N76" s="155"/>
      <c r="O76" s="184">
        <f t="shared" si="1"/>
        <v>0</v>
      </c>
      <c r="P76" s="381"/>
      <c r="Q76" s="364">
        <f t="shared" si="52"/>
        <v>0</v>
      </c>
      <c r="R76" s="148"/>
      <c r="S76" s="188">
        <f t="shared" si="53"/>
        <v>0</v>
      </c>
      <c r="T76" s="158"/>
      <c r="U76" s="178" t="str">
        <f t="shared" si="4"/>
        <v>-</v>
      </c>
      <c r="V76" s="304">
        <f t="shared" si="5"/>
        <v>0</v>
      </c>
      <c r="W76" s="186">
        <v>110</v>
      </c>
      <c r="X76" s="186">
        <v>120</v>
      </c>
      <c r="Y76" s="148"/>
      <c r="Z76" s="148"/>
      <c r="AA76" s="148"/>
    </row>
    <row r="77" spans="1:27" s="150" customFormat="1" ht="19.5" customHeight="1" outlineLevel="1">
      <c r="A77" s="140"/>
      <c r="B77" s="140"/>
      <c r="C77" s="140"/>
      <c r="D77" s="48"/>
      <c r="E77" s="151"/>
      <c r="F77" s="152"/>
      <c r="G77" s="153"/>
      <c r="H77" s="154"/>
      <c r="I77" s="155"/>
      <c r="J77" s="184">
        <f t="shared" si="0"/>
        <v>0</v>
      </c>
      <c r="K77" s="156"/>
      <c r="L77" s="157">
        <f t="shared" si="51"/>
        <v>0</v>
      </c>
      <c r="M77" s="154"/>
      <c r="N77" s="155"/>
      <c r="O77" s="184">
        <f t="shared" si="1"/>
        <v>0</v>
      </c>
      <c r="P77" s="381"/>
      <c r="Q77" s="364">
        <f t="shared" si="52"/>
        <v>0</v>
      </c>
      <c r="R77" s="148"/>
      <c r="S77" s="188">
        <f t="shared" si="53"/>
        <v>0</v>
      </c>
      <c r="T77" s="158"/>
      <c r="U77" s="178" t="str">
        <f t="shared" si="4"/>
        <v>-</v>
      </c>
      <c r="V77" s="304">
        <f t="shared" si="5"/>
        <v>0</v>
      </c>
      <c r="W77" s="186">
        <v>110</v>
      </c>
      <c r="X77" s="186">
        <v>120</v>
      </c>
      <c r="Y77" s="148"/>
      <c r="Z77" s="148"/>
      <c r="AA77" s="148"/>
    </row>
    <row r="78" spans="1:27" s="150" customFormat="1" ht="19.5" customHeight="1" outlineLevel="1" thickBot="1">
      <c r="A78" s="140"/>
      <c r="B78" s="140"/>
      <c r="C78" s="140"/>
      <c r="D78" s="55"/>
      <c r="E78" s="159"/>
      <c r="F78" s="160"/>
      <c r="G78" s="161"/>
      <c r="H78" s="162"/>
      <c r="I78" s="163"/>
      <c r="J78" s="184">
        <f t="shared" ref="J78:J92" si="54">IF(H78=0,,(AVERAGE(H78:I78)/W78))</f>
        <v>0</v>
      </c>
      <c r="K78" s="164"/>
      <c r="L78" s="180">
        <f t="shared" si="51"/>
        <v>0</v>
      </c>
      <c r="M78" s="162"/>
      <c r="N78" s="163"/>
      <c r="O78" s="184">
        <f t="shared" ref="O78:O92" si="55">IF(M78=0,,AVERAGE(M78:N78)/X78)</f>
        <v>0</v>
      </c>
      <c r="P78" s="382"/>
      <c r="Q78" s="365">
        <f t="shared" si="52"/>
        <v>0</v>
      </c>
      <c r="R78" s="148"/>
      <c r="S78" s="189">
        <f t="shared" si="53"/>
        <v>0</v>
      </c>
      <c r="T78" s="165"/>
      <c r="U78" s="178" t="str">
        <f t="shared" ref="U78:U92" si="56">IF(AND(J78&gt;=0.55,O78&gt;=0.55),"Q2",IF(OR(J78&gt;=0.55,O78&gt;=0.55),"Q1","-"))</f>
        <v>-</v>
      </c>
      <c r="V78" s="304">
        <f t="shared" si="5"/>
        <v>0</v>
      </c>
      <c r="W78" s="186">
        <v>110</v>
      </c>
      <c r="X78" s="186">
        <v>120</v>
      </c>
      <c r="Y78" s="148"/>
      <c r="Z78" s="148"/>
      <c r="AA78" s="148"/>
    </row>
    <row r="79" spans="1:27" s="90" customFormat="1" ht="20" customHeight="1" thickBot="1">
      <c r="A79" s="130"/>
      <c r="B79" s="130"/>
      <c r="C79" s="130"/>
      <c r="D79" s="131"/>
      <c r="E79" s="132" t="s">
        <v>45</v>
      </c>
      <c r="F79" s="166" t="s">
        <v>47</v>
      </c>
      <c r="G79" s="134"/>
      <c r="H79" s="138"/>
      <c r="I79" s="135"/>
      <c r="J79" s="183"/>
      <c r="K79" s="136"/>
      <c r="L79" s="137"/>
      <c r="M79" s="138"/>
      <c r="N79" s="135"/>
      <c r="O79" s="183"/>
      <c r="P79" s="137"/>
      <c r="Q79" s="137"/>
      <c r="R79" s="139"/>
      <c r="S79" s="438" t="s">
        <v>0</v>
      </c>
      <c r="T79" s="438"/>
      <c r="U79" s="179"/>
      <c r="V79" s="303"/>
      <c r="W79" s="179"/>
      <c r="X79" s="177"/>
    </row>
    <row r="80" spans="1:27" s="150" customFormat="1" ht="19.5" customHeight="1" outlineLevel="1">
      <c r="A80" s="140"/>
      <c r="B80" s="140"/>
      <c r="C80" s="140"/>
      <c r="D80" s="48"/>
      <c r="E80" s="291"/>
      <c r="F80" s="292"/>
      <c r="G80" s="143"/>
      <c r="H80" s="154"/>
      <c r="I80" s="155"/>
      <c r="J80" s="184">
        <f>IF(H80=0,,(AVERAGE(H80:I80)/W80))</f>
        <v>0</v>
      </c>
      <c r="K80" s="156"/>
      <c r="L80" s="157">
        <f>IF(K80=0,,IF(K80&gt;10,,11-(K80)))</f>
        <v>0</v>
      </c>
      <c r="M80" s="154"/>
      <c r="N80" s="155"/>
      <c r="O80" s="184">
        <f>IF(M80=0,,AVERAGE(M80:N80)/X80)</f>
        <v>0</v>
      </c>
      <c r="P80" s="381"/>
      <c r="Q80" s="364">
        <f>IF(P80=0,,IF(P80&gt;10,,11-(P80)))</f>
        <v>0</v>
      </c>
      <c r="R80" s="148"/>
      <c r="S80" s="188">
        <f>L80+Q80</f>
        <v>0</v>
      </c>
      <c r="T80" s="158"/>
      <c r="U80" s="178" t="str">
        <f>IF(AND(J80&gt;=0.55,O80&gt;=0.55),"Q2",IF(OR(J80&gt;=0.55,O80&gt;=0.55),"Q1","-"))</f>
        <v>-</v>
      </c>
      <c r="V80" s="304">
        <f t="shared" si="5"/>
        <v>0</v>
      </c>
      <c r="W80" s="186">
        <v>110</v>
      </c>
      <c r="X80" s="186">
        <v>120</v>
      </c>
      <c r="Y80" s="148"/>
      <c r="Z80" s="148"/>
      <c r="AA80" s="148"/>
    </row>
    <row r="81" spans="1:27" s="150" customFormat="1" ht="19.5" customHeight="1" outlineLevel="1">
      <c r="A81" s="140"/>
      <c r="B81" s="140"/>
      <c r="C81" s="140"/>
      <c r="D81" s="48"/>
      <c r="E81" s="151"/>
      <c r="F81" s="152"/>
      <c r="G81" s="153"/>
      <c r="H81" s="154"/>
      <c r="I81" s="155"/>
      <c r="J81" s="184">
        <f t="shared" si="54"/>
        <v>0</v>
      </c>
      <c r="K81" s="156"/>
      <c r="L81" s="157">
        <f t="shared" si="51"/>
        <v>0</v>
      </c>
      <c r="M81" s="154"/>
      <c r="N81" s="155"/>
      <c r="O81" s="184">
        <f t="shared" si="55"/>
        <v>0</v>
      </c>
      <c r="P81" s="381"/>
      <c r="Q81" s="364">
        <f t="shared" ref="Q81:Q85" si="57">IF(P81=0,,IF(P81&gt;10,,11-(P81)))</f>
        <v>0</v>
      </c>
      <c r="R81" s="148"/>
      <c r="S81" s="188">
        <f t="shared" ref="S81:S85" si="58">L81+Q81</f>
        <v>0</v>
      </c>
      <c r="T81" s="158"/>
      <c r="U81" s="178" t="str">
        <f t="shared" si="56"/>
        <v>-</v>
      </c>
      <c r="V81" s="304">
        <f t="shared" si="5"/>
        <v>0</v>
      </c>
      <c r="W81" s="186">
        <v>110</v>
      </c>
      <c r="X81" s="186">
        <v>120</v>
      </c>
      <c r="Y81" s="148"/>
      <c r="Z81" s="148"/>
      <c r="AA81" s="148"/>
    </row>
    <row r="82" spans="1:27" s="150" customFormat="1" ht="20" customHeight="1" outlineLevel="1">
      <c r="A82" s="140"/>
      <c r="B82" s="140"/>
      <c r="C82" s="140"/>
      <c r="D82" s="48"/>
      <c r="E82" s="151"/>
      <c r="F82" s="152"/>
      <c r="G82" s="153"/>
      <c r="H82" s="154"/>
      <c r="I82" s="155"/>
      <c r="J82" s="184">
        <f t="shared" si="54"/>
        <v>0</v>
      </c>
      <c r="K82" s="156"/>
      <c r="L82" s="157">
        <f t="shared" si="51"/>
        <v>0</v>
      </c>
      <c r="M82" s="154"/>
      <c r="N82" s="155"/>
      <c r="O82" s="184">
        <f t="shared" si="55"/>
        <v>0</v>
      </c>
      <c r="P82" s="381"/>
      <c r="Q82" s="364">
        <f t="shared" si="57"/>
        <v>0</v>
      </c>
      <c r="R82" s="148"/>
      <c r="S82" s="188">
        <f t="shared" si="58"/>
        <v>0</v>
      </c>
      <c r="T82" s="158"/>
      <c r="U82" s="178" t="str">
        <f t="shared" si="56"/>
        <v>-</v>
      </c>
      <c r="V82" s="304">
        <f t="shared" si="5"/>
        <v>0</v>
      </c>
      <c r="W82" s="186">
        <v>110</v>
      </c>
      <c r="X82" s="186">
        <v>120</v>
      </c>
      <c r="Y82" s="148"/>
      <c r="Z82" s="148"/>
      <c r="AA82" s="148"/>
    </row>
    <row r="83" spans="1:27" s="150" customFormat="1" ht="20" customHeight="1" outlineLevel="1">
      <c r="A83" s="140"/>
      <c r="B83" s="140"/>
      <c r="C83" s="140"/>
      <c r="D83" s="48"/>
      <c r="E83" s="151"/>
      <c r="F83" s="152"/>
      <c r="G83" s="153"/>
      <c r="H83" s="154"/>
      <c r="I83" s="155"/>
      <c r="J83" s="184">
        <f t="shared" si="54"/>
        <v>0</v>
      </c>
      <c r="K83" s="156"/>
      <c r="L83" s="157">
        <f t="shared" si="51"/>
        <v>0</v>
      </c>
      <c r="M83" s="154"/>
      <c r="N83" s="155"/>
      <c r="O83" s="184">
        <f t="shared" si="55"/>
        <v>0</v>
      </c>
      <c r="P83" s="381"/>
      <c r="Q83" s="364">
        <f t="shared" si="57"/>
        <v>0</v>
      </c>
      <c r="R83" s="148"/>
      <c r="S83" s="188">
        <f t="shared" si="58"/>
        <v>0</v>
      </c>
      <c r="T83" s="158"/>
      <c r="U83" s="178" t="str">
        <f t="shared" si="56"/>
        <v>-</v>
      </c>
      <c r="V83" s="304">
        <f t="shared" si="5"/>
        <v>0</v>
      </c>
      <c r="W83" s="186">
        <v>110</v>
      </c>
      <c r="X83" s="186">
        <v>120</v>
      </c>
      <c r="Y83" s="148"/>
      <c r="Z83" s="148"/>
      <c r="AA83" s="148"/>
    </row>
    <row r="84" spans="1:27" s="150" customFormat="1" ht="20" customHeight="1" outlineLevel="1">
      <c r="A84" s="140"/>
      <c r="B84" s="140"/>
      <c r="C84" s="140"/>
      <c r="D84" s="48"/>
      <c r="E84" s="151"/>
      <c r="F84" s="152"/>
      <c r="G84" s="153"/>
      <c r="H84" s="154"/>
      <c r="I84" s="155"/>
      <c r="J84" s="184">
        <f t="shared" si="54"/>
        <v>0</v>
      </c>
      <c r="K84" s="156"/>
      <c r="L84" s="157">
        <f t="shared" si="51"/>
        <v>0</v>
      </c>
      <c r="M84" s="154"/>
      <c r="N84" s="155"/>
      <c r="O84" s="184">
        <f t="shared" si="55"/>
        <v>0</v>
      </c>
      <c r="P84" s="381"/>
      <c r="Q84" s="364">
        <f t="shared" si="57"/>
        <v>0</v>
      </c>
      <c r="R84" s="148"/>
      <c r="S84" s="188">
        <f t="shared" si="58"/>
        <v>0</v>
      </c>
      <c r="T84" s="158"/>
      <c r="U84" s="178" t="str">
        <f t="shared" si="56"/>
        <v>-</v>
      </c>
      <c r="V84" s="304">
        <f t="shared" si="5"/>
        <v>0</v>
      </c>
      <c r="W84" s="186">
        <v>110</v>
      </c>
      <c r="X84" s="186">
        <v>120</v>
      </c>
      <c r="Y84" s="148"/>
      <c r="Z84" s="148"/>
      <c r="AA84" s="148"/>
    </row>
    <row r="85" spans="1:27" s="150" customFormat="1" ht="19.5" customHeight="1" outlineLevel="1" thickBot="1">
      <c r="A85" s="140"/>
      <c r="B85" s="140"/>
      <c r="C85" s="140"/>
      <c r="D85" s="55"/>
      <c r="E85" s="159"/>
      <c r="F85" s="160"/>
      <c r="G85" s="161"/>
      <c r="H85" s="162"/>
      <c r="I85" s="163"/>
      <c r="J85" s="184">
        <f t="shared" si="54"/>
        <v>0</v>
      </c>
      <c r="K85" s="164"/>
      <c r="L85" s="180">
        <f t="shared" si="51"/>
        <v>0</v>
      </c>
      <c r="M85" s="162"/>
      <c r="N85" s="163"/>
      <c r="O85" s="184">
        <f t="shared" si="55"/>
        <v>0</v>
      </c>
      <c r="P85" s="382"/>
      <c r="Q85" s="365">
        <f t="shared" si="57"/>
        <v>0</v>
      </c>
      <c r="R85" s="148"/>
      <c r="S85" s="189">
        <f t="shared" si="58"/>
        <v>0</v>
      </c>
      <c r="T85" s="165"/>
      <c r="U85" s="178" t="str">
        <f t="shared" si="56"/>
        <v>-</v>
      </c>
      <c r="V85" s="304">
        <f t="shared" si="5"/>
        <v>0</v>
      </c>
      <c r="W85" s="186">
        <v>110</v>
      </c>
      <c r="X85" s="186">
        <v>120</v>
      </c>
      <c r="Y85" s="148"/>
      <c r="Z85" s="148"/>
      <c r="AA85" s="148"/>
    </row>
    <row r="86" spans="1:27" s="90" customFormat="1" ht="19.5" customHeight="1" thickBot="1">
      <c r="A86" s="130"/>
      <c r="B86" s="130"/>
      <c r="C86" s="130"/>
      <c r="D86" s="131"/>
      <c r="E86" s="132" t="s">
        <v>46</v>
      </c>
      <c r="F86" s="166" t="s">
        <v>21</v>
      </c>
      <c r="G86" s="134"/>
      <c r="H86" s="138"/>
      <c r="I86" s="135"/>
      <c r="J86" s="183"/>
      <c r="K86" s="136"/>
      <c r="L86" s="137"/>
      <c r="M86" s="138"/>
      <c r="N86" s="135"/>
      <c r="O86" s="183"/>
      <c r="P86" s="137"/>
      <c r="Q86" s="137"/>
      <c r="R86" s="139"/>
      <c r="S86" s="438" t="s">
        <v>0</v>
      </c>
      <c r="T86" s="438"/>
      <c r="U86" s="179"/>
      <c r="V86" s="303"/>
      <c r="W86" s="179"/>
      <c r="X86" s="177"/>
    </row>
    <row r="87" spans="1:27" s="150" customFormat="1" ht="19.5" hidden="1" customHeight="1" outlineLevel="1">
      <c r="A87" s="140"/>
      <c r="B87" s="140"/>
      <c r="C87" s="140"/>
      <c r="D87" s="35"/>
      <c r="E87" s="141"/>
      <c r="F87" s="142"/>
      <c r="G87" s="143"/>
      <c r="H87" s="192"/>
      <c r="I87" s="193"/>
      <c r="J87" s="194">
        <f t="shared" si="54"/>
        <v>0</v>
      </c>
      <c r="K87" s="195"/>
      <c r="L87" s="196">
        <f t="shared" si="51"/>
        <v>0</v>
      </c>
      <c r="M87" s="192"/>
      <c r="N87" s="193"/>
      <c r="O87" s="194">
        <f t="shared" si="55"/>
        <v>0</v>
      </c>
      <c r="P87" s="383"/>
      <c r="Q87" s="366">
        <f t="shared" ref="Q87:Q92" si="59">IF(P87=0,,IF(P87&gt;10,,11-(P87)))</f>
        <v>0</v>
      </c>
      <c r="R87" s="148"/>
      <c r="S87" s="198">
        <f t="shared" ref="S87:S92" si="60">L87+Q87</f>
        <v>0</v>
      </c>
      <c r="T87" s="199"/>
      <c r="U87" s="200" t="str">
        <f t="shared" si="56"/>
        <v>-</v>
      </c>
      <c r="V87" s="304">
        <f t="shared" si="5"/>
        <v>0</v>
      </c>
      <c r="W87" s="186">
        <v>110</v>
      </c>
      <c r="X87" s="186">
        <v>120</v>
      </c>
      <c r="Y87" s="148"/>
      <c r="Z87" s="148"/>
      <c r="AA87" s="148"/>
    </row>
    <row r="88" spans="1:27" s="150" customFormat="1" ht="19.5" hidden="1" customHeight="1" outlineLevel="1">
      <c r="A88" s="140"/>
      <c r="B88" s="140"/>
      <c r="C88" s="140"/>
      <c r="D88" s="48"/>
      <c r="E88" s="151"/>
      <c r="F88" s="152"/>
      <c r="G88" s="153"/>
      <c r="H88" s="154"/>
      <c r="I88" s="155"/>
      <c r="J88" s="184">
        <f t="shared" si="54"/>
        <v>0</v>
      </c>
      <c r="K88" s="156"/>
      <c r="L88" s="157">
        <f t="shared" si="51"/>
        <v>0</v>
      </c>
      <c r="M88" s="154"/>
      <c r="N88" s="155"/>
      <c r="O88" s="184">
        <f t="shared" si="55"/>
        <v>0</v>
      </c>
      <c r="P88" s="381"/>
      <c r="Q88" s="364">
        <f t="shared" si="59"/>
        <v>0</v>
      </c>
      <c r="R88" s="148"/>
      <c r="S88" s="188">
        <f t="shared" si="60"/>
        <v>0</v>
      </c>
      <c r="T88" s="158"/>
      <c r="U88" s="178" t="str">
        <f t="shared" si="56"/>
        <v>-</v>
      </c>
      <c r="V88" s="304">
        <f t="shared" si="5"/>
        <v>0</v>
      </c>
      <c r="W88" s="186">
        <v>110</v>
      </c>
      <c r="X88" s="186">
        <v>120</v>
      </c>
      <c r="Y88" s="148"/>
      <c r="Z88" s="148"/>
      <c r="AA88" s="148"/>
    </row>
    <row r="89" spans="1:27" s="150" customFormat="1" ht="19.5" hidden="1" customHeight="1" outlineLevel="1">
      <c r="A89" s="140"/>
      <c r="B89" s="140"/>
      <c r="C89" s="140"/>
      <c r="D89" s="48"/>
      <c r="E89" s="151"/>
      <c r="F89" s="152"/>
      <c r="G89" s="153"/>
      <c r="H89" s="154"/>
      <c r="I89" s="155"/>
      <c r="J89" s="184">
        <f t="shared" si="54"/>
        <v>0</v>
      </c>
      <c r="K89" s="156"/>
      <c r="L89" s="157">
        <f t="shared" si="51"/>
        <v>0</v>
      </c>
      <c r="M89" s="154"/>
      <c r="N89" s="155"/>
      <c r="O89" s="184">
        <f t="shared" si="55"/>
        <v>0</v>
      </c>
      <c r="P89" s="381"/>
      <c r="Q89" s="364">
        <f t="shared" si="59"/>
        <v>0</v>
      </c>
      <c r="R89" s="148"/>
      <c r="S89" s="188">
        <f t="shared" si="60"/>
        <v>0</v>
      </c>
      <c r="T89" s="158"/>
      <c r="U89" s="178" t="str">
        <f t="shared" si="56"/>
        <v>-</v>
      </c>
      <c r="V89" s="304">
        <f t="shared" si="5"/>
        <v>0</v>
      </c>
      <c r="W89" s="186">
        <v>110</v>
      </c>
      <c r="X89" s="186">
        <v>120</v>
      </c>
      <c r="Y89" s="148"/>
      <c r="Z89" s="148"/>
      <c r="AA89" s="148"/>
    </row>
    <row r="90" spans="1:27" s="150" customFormat="1" ht="19.5" hidden="1" customHeight="1" outlineLevel="1">
      <c r="A90" s="140"/>
      <c r="B90" s="140"/>
      <c r="C90" s="140"/>
      <c r="D90" s="48"/>
      <c r="E90" s="151"/>
      <c r="F90" s="152"/>
      <c r="G90" s="153"/>
      <c r="H90" s="154"/>
      <c r="I90" s="155"/>
      <c r="J90" s="184">
        <f t="shared" si="54"/>
        <v>0</v>
      </c>
      <c r="K90" s="156"/>
      <c r="L90" s="157">
        <f t="shared" si="51"/>
        <v>0</v>
      </c>
      <c r="M90" s="154"/>
      <c r="N90" s="155"/>
      <c r="O90" s="184">
        <f t="shared" si="55"/>
        <v>0</v>
      </c>
      <c r="P90" s="381"/>
      <c r="Q90" s="364">
        <f t="shared" si="59"/>
        <v>0</v>
      </c>
      <c r="R90" s="148"/>
      <c r="S90" s="188">
        <f t="shared" si="60"/>
        <v>0</v>
      </c>
      <c r="T90" s="158"/>
      <c r="U90" s="178" t="str">
        <f t="shared" si="56"/>
        <v>-</v>
      </c>
      <c r="V90" s="304">
        <f t="shared" si="5"/>
        <v>0</v>
      </c>
      <c r="W90" s="186">
        <v>110</v>
      </c>
      <c r="X90" s="186">
        <v>120</v>
      </c>
      <c r="Y90" s="148"/>
      <c r="Z90" s="148"/>
      <c r="AA90" s="148"/>
    </row>
    <row r="91" spans="1:27" s="150" customFormat="1" ht="19.5" hidden="1" customHeight="1" outlineLevel="1">
      <c r="A91" s="140"/>
      <c r="B91" s="140"/>
      <c r="C91" s="140"/>
      <c r="D91" s="48"/>
      <c r="E91" s="151"/>
      <c r="F91" s="152"/>
      <c r="G91" s="153"/>
      <c r="H91" s="154"/>
      <c r="I91" s="155"/>
      <c r="J91" s="184">
        <f t="shared" si="54"/>
        <v>0</v>
      </c>
      <c r="K91" s="156"/>
      <c r="L91" s="157">
        <f t="shared" si="51"/>
        <v>0</v>
      </c>
      <c r="M91" s="154"/>
      <c r="N91" s="155"/>
      <c r="O91" s="184">
        <f t="shared" si="55"/>
        <v>0</v>
      </c>
      <c r="P91" s="381"/>
      <c r="Q91" s="364">
        <f t="shared" si="59"/>
        <v>0</v>
      </c>
      <c r="R91" s="148"/>
      <c r="S91" s="188">
        <f t="shared" si="60"/>
        <v>0</v>
      </c>
      <c r="T91" s="158"/>
      <c r="U91" s="178" t="str">
        <f t="shared" si="56"/>
        <v>-</v>
      </c>
      <c r="V91" s="304">
        <f t="shared" si="5"/>
        <v>0</v>
      </c>
      <c r="W91" s="186">
        <v>110</v>
      </c>
      <c r="X91" s="186">
        <v>120</v>
      </c>
      <c r="Y91" s="148"/>
      <c r="Z91" s="148"/>
      <c r="AA91" s="148"/>
    </row>
    <row r="92" spans="1:27" s="150" customFormat="1" ht="19.5" hidden="1" customHeight="1" outlineLevel="1" thickBot="1">
      <c r="A92" s="140"/>
      <c r="B92" s="140"/>
      <c r="C92" s="140"/>
      <c r="D92" s="78"/>
      <c r="E92" s="167"/>
      <c r="F92" s="168"/>
      <c r="G92" s="169"/>
      <c r="H92" s="170"/>
      <c r="I92" s="171"/>
      <c r="J92" s="197">
        <f t="shared" si="54"/>
        <v>0</v>
      </c>
      <c r="K92" s="172"/>
      <c r="L92" s="173">
        <f t="shared" si="51"/>
        <v>0</v>
      </c>
      <c r="M92" s="170"/>
      <c r="N92" s="171"/>
      <c r="O92" s="197">
        <f t="shared" si="55"/>
        <v>0</v>
      </c>
      <c r="P92" s="384"/>
      <c r="Q92" s="367">
        <f t="shared" si="59"/>
        <v>0</v>
      </c>
      <c r="R92" s="148"/>
      <c r="S92" s="190">
        <f t="shared" si="60"/>
        <v>0</v>
      </c>
      <c r="T92" s="174"/>
      <c r="U92" s="201" t="str">
        <f t="shared" si="56"/>
        <v>-</v>
      </c>
      <c r="V92" s="304">
        <f t="shared" si="5"/>
        <v>0</v>
      </c>
      <c r="W92" s="186">
        <v>110</v>
      </c>
      <c r="X92" s="186">
        <v>120</v>
      </c>
      <c r="Y92" s="148"/>
      <c r="Z92" s="148"/>
      <c r="AA92" s="148"/>
    </row>
    <row r="93" spans="1:27" ht="19.5" customHeight="1" collapsed="1"/>
    <row r="94" spans="1:27" ht="19.5" customHeight="1"/>
    <row r="95" spans="1:27" ht="19.5" customHeight="1"/>
    <row r="96" spans="1:27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</sheetData>
  <sortState xmlns:xlrd2="http://schemas.microsoft.com/office/spreadsheetml/2017/richdata2" ref="A7:AA11">
    <sortCondition descending="1" ref="O7:O11"/>
  </sortState>
  <mergeCells count="24">
    <mergeCell ref="S79:T79"/>
    <mergeCell ref="S86:T86"/>
    <mergeCell ref="M4:N4"/>
    <mergeCell ref="H3:J3"/>
    <mergeCell ref="H4:I4"/>
    <mergeCell ref="J4:J5"/>
    <mergeCell ref="K4:K5"/>
    <mergeCell ref="L4:L5"/>
    <mergeCell ref="S72:T72"/>
    <mergeCell ref="S29:T29"/>
    <mergeCell ref="S44:T44"/>
    <mergeCell ref="S55:T55"/>
    <mergeCell ref="S64:T64"/>
    <mergeCell ref="S6:T6"/>
    <mergeCell ref="S13:T13"/>
    <mergeCell ref="P3:Q3"/>
    <mergeCell ref="W4:X4"/>
    <mergeCell ref="S3:T3"/>
    <mergeCell ref="S2:T2"/>
    <mergeCell ref="O4:O5"/>
    <mergeCell ref="P4:P5"/>
    <mergeCell ref="Q4:Q5"/>
    <mergeCell ref="S4:S5"/>
    <mergeCell ref="T4:T5"/>
  </mergeCells>
  <phoneticPr fontId="0" type="noConversion"/>
  <pageMargins left="0.25" right="0.25" top="0.75000000000000011" bottom="0.75000000000000011" header="0.30000000000000004" footer="0.30000000000000004"/>
  <pageSetup paperSize="9" scale="55" fitToHeight="7" orientation="landscape" horizontalDpi="4294967294" verticalDpi="4294967294" copies="2"/>
  <headerFooter alignWithMargins="0"/>
  <rowBreaks count="1" manualBreakCount="1">
    <brk id="12" max="16383" man="1"/>
  </rowBreaks>
  <drawing r:id="rId1"/>
  <extLst>
    <ext xmlns:mx="http://schemas.microsoft.com/office/mac/excel/2008/main" uri="{64002731-A6B0-56B0-2670-7721B7C09600}">
      <mx:PLV Mode="0" OnePage="0" WScale="71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71"/>
  <sheetViews>
    <sheetView showGridLines="0" topLeftCell="A44" zoomScale="139" workbookViewId="0">
      <selection activeCell="A38" sqref="A38:XFD38"/>
    </sheetView>
  </sheetViews>
  <sheetFormatPr baseColWidth="10" defaultRowHeight="14"/>
  <cols>
    <col min="1" max="1" width="5.33203125" style="1" customWidth="1"/>
    <col min="2" max="2" width="36.6640625" style="1" customWidth="1"/>
    <col min="3" max="3" width="28.5" style="1" customWidth="1"/>
    <col min="4" max="4" width="15.5" style="1" customWidth="1"/>
    <col min="5" max="16384" width="10.83203125" style="1"/>
  </cols>
  <sheetData>
    <row r="1" spans="1:4" ht="19">
      <c r="B1" s="175" t="s">
        <v>50</v>
      </c>
    </row>
    <row r="2" spans="1:4" ht="20" thickBot="1">
      <c r="B2" s="175" t="s">
        <v>96</v>
      </c>
    </row>
    <row r="3" spans="1:4" ht="21" thickBot="1">
      <c r="A3" s="125" t="s">
        <v>12</v>
      </c>
      <c r="B3" s="126" t="s">
        <v>1</v>
      </c>
      <c r="C3" s="126" t="s">
        <v>2</v>
      </c>
      <c r="D3" s="127" t="s">
        <v>3</v>
      </c>
    </row>
    <row r="4" spans="1:4" ht="20" thickBot="1">
      <c r="A4" s="131"/>
      <c r="B4" s="132" t="s">
        <v>30</v>
      </c>
      <c r="C4" s="133" t="s">
        <v>15</v>
      </c>
      <c r="D4" s="176"/>
    </row>
    <row r="5" spans="1:4">
      <c r="A5" s="112">
        <v>90</v>
      </c>
      <c r="B5" s="206" t="s">
        <v>274</v>
      </c>
      <c r="C5" s="207" t="s">
        <v>295</v>
      </c>
      <c r="D5" s="208" t="s">
        <v>60</v>
      </c>
    </row>
    <row r="6" spans="1:4">
      <c r="A6" s="48">
        <v>92</v>
      </c>
      <c r="B6" s="305" t="s">
        <v>89</v>
      </c>
      <c r="C6" s="152" t="s">
        <v>90</v>
      </c>
      <c r="D6" s="153" t="s">
        <v>97</v>
      </c>
    </row>
    <row r="7" spans="1:4" ht="15" thickBot="1">
      <c r="A7" s="48">
        <v>93</v>
      </c>
      <c r="B7" s="212" t="s">
        <v>303</v>
      </c>
      <c r="C7" s="210" t="s">
        <v>92</v>
      </c>
      <c r="D7" s="211" t="s">
        <v>93</v>
      </c>
    </row>
    <row r="8" spans="1:4">
      <c r="A8" s="55">
        <v>1</v>
      </c>
      <c r="B8" s="340" t="s">
        <v>304</v>
      </c>
      <c r="C8" s="341" t="s">
        <v>296</v>
      </c>
      <c r="D8" s="211" t="s">
        <v>297</v>
      </c>
    </row>
    <row r="9" spans="1:4" ht="15" thickBot="1">
      <c r="A9" s="55">
        <v>95</v>
      </c>
      <c r="B9" s="340" t="s">
        <v>293</v>
      </c>
      <c r="C9" s="267" t="s">
        <v>294</v>
      </c>
      <c r="D9" s="211" t="s">
        <v>70</v>
      </c>
    </row>
    <row r="10" spans="1:4" ht="20" thickBot="1">
      <c r="A10" s="131"/>
      <c r="B10" s="132" t="s">
        <v>31</v>
      </c>
      <c r="C10" s="133" t="s">
        <v>29</v>
      </c>
      <c r="D10" s="176"/>
    </row>
    <row r="11" spans="1:4">
      <c r="A11" s="48">
        <v>82</v>
      </c>
      <c r="B11" s="151" t="s">
        <v>310</v>
      </c>
      <c r="C11" s="307" t="s">
        <v>117</v>
      </c>
      <c r="D11" s="153" t="s">
        <v>119</v>
      </c>
    </row>
    <row r="12" spans="1:4">
      <c r="A12" s="48">
        <v>84</v>
      </c>
      <c r="B12" s="209" t="s">
        <v>106</v>
      </c>
      <c r="C12" s="307" t="s">
        <v>289</v>
      </c>
      <c r="D12" s="153" t="s">
        <v>118</v>
      </c>
    </row>
    <row r="13" spans="1:4">
      <c r="A13" s="48">
        <v>70</v>
      </c>
      <c r="B13" s="209" t="s">
        <v>99</v>
      </c>
      <c r="C13" s="210" t="s">
        <v>109</v>
      </c>
      <c r="D13" s="153" t="s">
        <v>60</v>
      </c>
    </row>
    <row r="14" spans="1:4">
      <c r="A14" s="48">
        <v>78</v>
      </c>
      <c r="B14" s="209" t="s">
        <v>105</v>
      </c>
      <c r="C14" s="307" t="s">
        <v>116</v>
      </c>
      <c r="D14" s="153" t="s">
        <v>70</v>
      </c>
    </row>
    <row r="15" spans="1:4">
      <c r="A15" s="48">
        <v>81</v>
      </c>
      <c r="B15" s="209" t="s">
        <v>311</v>
      </c>
      <c r="C15" s="210" t="s">
        <v>110</v>
      </c>
      <c r="D15" s="153" t="s">
        <v>60</v>
      </c>
    </row>
    <row r="16" spans="1:4">
      <c r="A16" s="48">
        <v>71</v>
      </c>
      <c r="B16" s="209" t="s">
        <v>312</v>
      </c>
      <c r="C16" s="307" t="s">
        <v>115</v>
      </c>
      <c r="D16" s="153" t="s">
        <v>68</v>
      </c>
    </row>
    <row r="17" spans="1:5">
      <c r="A17" s="48">
        <v>83</v>
      </c>
      <c r="B17" s="209" t="s">
        <v>101</v>
      </c>
      <c r="C17" s="307" t="s">
        <v>111</v>
      </c>
      <c r="D17" s="153" t="s">
        <v>60</v>
      </c>
    </row>
    <row r="18" spans="1:5">
      <c r="A18" s="48">
        <v>80</v>
      </c>
      <c r="B18" s="209" t="s">
        <v>103</v>
      </c>
      <c r="C18" s="210" t="s">
        <v>114</v>
      </c>
      <c r="D18" s="153" t="s">
        <v>70</v>
      </c>
    </row>
    <row r="19" spans="1:5">
      <c r="A19" s="48">
        <v>85</v>
      </c>
      <c r="B19" s="209" t="s">
        <v>288</v>
      </c>
      <c r="C19" s="210" t="s">
        <v>112</v>
      </c>
      <c r="D19" s="153" t="s">
        <v>60</v>
      </c>
    </row>
    <row r="20" spans="1:5">
      <c r="A20" s="48">
        <v>87</v>
      </c>
      <c r="B20" s="209" t="s">
        <v>75</v>
      </c>
      <c r="C20" s="210" t="s">
        <v>113</v>
      </c>
      <c r="D20" s="153" t="s">
        <v>60</v>
      </c>
    </row>
    <row r="21" spans="1:5" ht="15" thickBot="1">
      <c r="A21" s="78">
        <v>103</v>
      </c>
      <c r="B21" s="159" t="s">
        <v>94</v>
      </c>
      <c r="C21" s="213" t="s">
        <v>95</v>
      </c>
      <c r="D21" s="211" t="s">
        <v>60</v>
      </c>
      <c r="E21" s="338"/>
    </row>
    <row r="22" spans="1:5">
      <c r="A22" s="48">
        <v>89</v>
      </c>
      <c r="B22" s="209" t="s">
        <v>309</v>
      </c>
      <c r="C22" s="307" t="s">
        <v>108</v>
      </c>
      <c r="D22" s="153" t="s">
        <v>60</v>
      </c>
    </row>
    <row r="23" spans="1:5">
      <c r="A23" s="48">
        <v>68</v>
      </c>
      <c r="B23" s="151" t="s">
        <v>245</v>
      </c>
      <c r="C23" s="152" t="s">
        <v>246</v>
      </c>
      <c r="D23" s="153" t="s">
        <v>76</v>
      </c>
    </row>
    <row r="24" spans="1:5">
      <c r="A24" s="346">
        <v>96</v>
      </c>
      <c r="B24" s="326" t="s">
        <v>305</v>
      </c>
      <c r="C24" s="327" t="s">
        <v>164</v>
      </c>
      <c r="D24" s="328" t="s">
        <v>60</v>
      </c>
      <c r="E24" s="338"/>
    </row>
    <row r="25" spans="1:5" ht="15" thickBot="1">
      <c r="A25" s="48"/>
      <c r="B25" s="151"/>
      <c r="C25" s="307"/>
      <c r="D25" s="153"/>
      <c r="E25" s="338" t="s">
        <v>286</v>
      </c>
    </row>
    <row r="26" spans="1:5" ht="20" thickBot="1">
      <c r="A26" s="131"/>
      <c r="B26" s="132" t="s">
        <v>32</v>
      </c>
      <c r="C26" s="166" t="s">
        <v>22</v>
      </c>
      <c r="D26" s="176"/>
    </row>
    <row r="27" spans="1:5">
      <c r="A27" s="112">
        <v>60</v>
      </c>
      <c r="B27" s="214" t="s">
        <v>319</v>
      </c>
      <c r="C27" s="307" t="s">
        <v>129</v>
      </c>
      <c r="D27" s="115" t="s">
        <v>60</v>
      </c>
    </row>
    <row r="28" spans="1:5" ht="15" thickBot="1">
      <c r="A28" s="35">
        <v>2</v>
      </c>
      <c r="B28" s="215" t="s">
        <v>126</v>
      </c>
      <c r="C28" s="307" t="s">
        <v>133</v>
      </c>
      <c r="D28" s="99" t="s">
        <v>76</v>
      </c>
    </row>
    <row r="29" spans="1:5">
      <c r="A29" s="48">
        <v>50</v>
      </c>
      <c r="B29" s="215" t="s">
        <v>121</v>
      </c>
      <c r="C29" s="259" t="s">
        <v>130</v>
      </c>
      <c r="D29" s="115" t="s">
        <v>60</v>
      </c>
    </row>
    <row r="30" spans="1:5">
      <c r="A30" s="48">
        <v>3</v>
      </c>
      <c r="B30" s="215" t="s">
        <v>122</v>
      </c>
      <c r="C30" s="307" t="s">
        <v>290</v>
      </c>
      <c r="D30" s="99" t="s">
        <v>70</v>
      </c>
    </row>
    <row r="31" spans="1:5">
      <c r="A31" s="48">
        <v>4</v>
      </c>
      <c r="B31" s="215" t="s">
        <v>323</v>
      </c>
      <c r="C31" s="259" t="s">
        <v>65</v>
      </c>
      <c r="D31" s="99" t="s">
        <v>70</v>
      </c>
    </row>
    <row r="32" spans="1:5">
      <c r="A32" s="48">
        <v>55</v>
      </c>
      <c r="B32" s="215" t="s">
        <v>322</v>
      </c>
      <c r="C32" s="307" t="s">
        <v>132</v>
      </c>
      <c r="D32" s="99" t="s">
        <v>68</v>
      </c>
    </row>
    <row r="33" spans="1:5">
      <c r="A33" s="48">
        <v>65</v>
      </c>
      <c r="B33" s="215" t="s">
        <v>320</v>
      </c>
      <c r="C33" s="307" t="s">
        <v>291</v>
      </c>
      <c r="D33" s="99" t="s">
        <v>76</v>
      </c>
    </row>
    <row r="34" spans="1:5">
      <c r="A34" s="48">
        <v>5</v>
      </c>
      <c r="B34" s="215" t="s">
        <v>127</v>
      </c>
      <c r="C34" s="259" t="s">
        <v>134</v>
      </c>
      <c r="D34" s="99" t="s">
        <v>70</v>
      </c>
    </row>
    <row r="35" spans="1:5">
      <c r="A35" s="48">
        <v>6</v>
      </c>
      <c r="B35" s="215" t="s">
        <v>122</v>
      </c>
      <c r="C35" s="307" t="s">
        <v>131</v>
      </c>
      <c r="D35" s="99" t="s">
        <v>61</v>
      </c>
    </row>
    <row r="36" spans="1:5" ht="15" thickBot="1">
      <c r="A36" s="48">
        <v>7</v>
      </c>
      <c r="B36" s="215" t="s">
        <v>123</v>
      </c>
      <c r="C36" s="307" t="s">
        <v>292</v>
      </c>
      <c r="D36" s="99" t="s">
        <v>271</v>
      </c>
    </row>
    <row r="37" spans="1:5">
      <c r="A37" s="48">
        <v>39</v>
      </c>
      <c r="B37" s="209" t="s">
        <v>321</v>
      </c>
      <c r="C37" s="210" t="s">
        <v>67</v>
      </c>
      <c r="D37" s="115" t="s">
        <v>60</v>
      </c>
    </row>
    <row r="38" spans="1:5">
      <c r="A38" s="48"/>
      <c r="B38" s="151"/>
      <c r="C38" s="152"/>
      <c r="D38" s="153"/>
    </row>
    <row r="39" spans="1:5" ht="15" thickBot="1">
      <c r="A39" s="48"/>
      <c r="B39" s="216"/>
      <c r="C39" s="49"/>
      <c r="D39" s="102"/>
      <c r="E39" s="338" t="s">
        <v>281</v>
      </c>
    </row>
    <row r="40" spans="1:5" ht="20" thickBot="1">
      <c r="A40" s="131"/>
      <c r="B40" s="132" t="s">
        <v>33</v>
      </c>
      <c r="C40" s="166" t="s">
        <v>23</v>
      </c>
      <c r="D40" s="176"/>
    </row>
    <row r="41" spans="1:5">
      <c r="A41" s="112">
        <v>30</v>
      </c>
      <c r="B41" s="206" t="s">
        <v>275</v>
      </c>
      <c r="C41" s="207" t="s">
        <v>147</v>
      </c>
      <c r="D41" s="208" t="s">
        <v>60</v>
      </c>
    </row>
    <row r="42" spans="1:5" ht="15" thickBot="1">
      <c r="A42" s="35">
        <v>63</v>
      </c>
      <c r="B42" s="288" t="s">
        <v>287</v>
      </c>
      <c r="C42" s="142" t="s">
        <v>151</v>
      </c>
      <c r="D42" s="143" t="s">
        <v>68</v>
      </c>
    </row>
    <row r="43" spans="1:5">
      <c r="A43" s="48">
        <v>40</v>
      </c>
      <c r="B43" s="209" t="s">
        <v>64</v>
      </c>
      <c r="C43" s="152" t="s">
        <v>148</v>
      </c>
      <c r="D43" s="208" t="s">
        <v>60</v>
      </c>
    </row>
    <row r="44" spans="1:5" ht="15" thickBot="1">
      <c r="A44" s="48">
        <v>45</v>
      </c>
      <c r="B44" s="288" t="s">
        <v>302</v>
      </c>
      <c r="C44" s="142" t="s">
        <v>153</v>
      </c>
      <c r="D44" s="143" t="s">
        <v>62</v>
      </c>
    </row>
    <row r="45" spans="1:5">
      <c r="A45" s="48">
        <v>20</v>
      </c>
      <c r="B45" s="288" t="s">
        <v>301</v>
      </c>
      <c r="C45" s="142" t="s">
        <v>149</v>
      </c>
      <c r="D45" s="208" t="s">
        <v>60</v>
      </c>
    </row>
    <row r="46" spans="1:5" ht="15" thickBot="1">
      <c r="A46" s="48">
        <v>64</v>
      </c>
      <c r="B46" s="288" t="s">
        <v>139</v>
      </c>
      <c r="C46" s="142" t="s">
        <v>152</v>
      </c>
      <c r="D46" s="143" t="s">
        <v>68</v>
      </c>
    </row>
    <row r="47" spans="1:5">
      <c r="A47" s="48">
        <v>61</v>
      </c>
      <c r="B47" s="288" t="s">
        <v>137</v>
      </c>
      <c r="C47" s="142" t="s">
        <v>150</v>
      </c>
      <c r="D47" s="208" t="s">
        <v>60</v>
      </c>
    </row>
    <row r="48" spans="1:5">
      <c r="A48" s="48">
        <v>49</v>
      </c>
      <c r="B48" s="288" t="s">
        <v>141</v>
      </c>
      <c r="C48" s="142" t="s">
        <v>154</v>
      </c>
      <c r="D48" s="143" t="s">
        <v>60</v>
      </c>
    </row>
    <row r="49" spans="1:5">
      <c r="A49" s="48">
        <v>44</v>
      </c>
      <c r="B49" s="288" t="s">
        <v>299</v>
      </c>
      <c r="C49" s="142" t="s">
        <v>157</v>
      </c>
      <c r="D49" s="143" t="s">
        <v>63</v>
      </c>
    </row>
    <row r="50" spans="1:5" ht="15" thickBot="1">
      <c r="A50" s="55"/>
      <c r="B50" s="159"/>
      <c r="C50" s="160"/>
      <c r="D50" s="161"/>
      <c r="E50" s="338" t="s">
        <v>285</v>
      </c>
    </row>
    <row r="51" spans="1:5" ht="20" thickBot="1">
      <c r="A51" s="131"/>
      <c r="B51" s="132" t="s">
        <v>34</v>
      </c>
      <c r="C51" s="166" t="s">
        <v>267</v>
      </c>
      <c r="D51" s="176"/>
    </row>
    <row r="52" spans="1:5">
      <c r="A52" s="48">
        <v>31</v>
      </c>
      <c r="B52" s="288" t="s">
        <v>276</v>
      </c>
      <c r="C52" s="142" t="s">
        <v>155</v>
      </c>
      <c r="D52" s="143" t="s">
        <v>68</v>
      </c>
    </row>
    <row r="53" spans="1:5">
      <c r="A53" s="48">
        <v>8</v>
      </c>
      <c r="B53" s="288" t="s">
        <v>142</v>
      </c>
      <c r="C53" s="142" t="s">
        <v>156</v>
      </c>
      <c r="D53" s="143" t="s">
        <v>63</v>
      </c>
    </row>
    <row r="54" spans="1:5">
      <c r="A54" s="48">
        <v>9</v>
      </c>
      <c r="B54" s="216" t="s">
        <v>300</v>
      </c>
      <c r="C54" s="217" t="s">
        <v>158</v>
      </c>
      <c r="D54" s="108" t="s">
        <v>76</v>
      </c>
    </row>
    <row r="55" spans="1:5">
      <c r="A55" s="55">
        <v>10</v>
      </c>
      <c r="B55" s="216" t="s">
        <v>145</v>
      </c>
      <c r="C55" s="217" t="s">
        <v>159</v>
      </c>
      <c r="D55" s="108" t="s">
        <v>70</v>
      </c>
      <c r="E55" s="338"/>
    </row>
    <row r="56" spans="1:5" ht="15" thickBot="1">
      <c r="A56" s="347">
        <v>57</v>
      </c>
      <c r="B56" s="329" t="s">
        <v>307</v>
      </c>
      <c r="C56" s="330" t="s">
        <v>73</v>
      </c>
      <c r="D56" s="331" t="s">
        <v>70</v>
      </c>
      <c r="E56" s="338" t="s">
        <v>283</v>
      </c>
    </row>
    <row r="57" spans="1:5" ht="20" thickBot="1">
      <c r="A57" s="131"/>
      <c r="B57" s="132" t="s">
        <v>35</v>
      </c>
      <c r="C57" s="166" t="s">
        <v>266</v>
      </c>
      <c r="D57" s="176"/>
    </row>
    <row r="58" spans="1:5">
      <c r="A58" s="112">
        <v>42</v>
      </c>
      <c r="B58" s="216" t="s">
        <v>277</v>
      </c>
      <c r="C58" s="217" t="s">
        <v>160</v>
      </c>
      <c r="D58" s="108" t="s">
        <v>68</v>
      </c>
    </row>
    <row r="59" spans="1:5">
      <c r="A59" s="35">
        <v>11</v>
      </c>
      <c r="B59" s="216" t="s">
        <v>74</v>
      </c>
      <c r="C59" s="217" t="s">
        <v>256</v>
      </c>
      <c r="D59" s="108" t="s">
        <v>162</v>
      </c>
    </row>
    <row r="60" spans="1:5">
      <c r="A60" s="48">
        <v>12</v>
      </c>
      <c r="B60" s="218" t="s">
        <v>278</v>
      </c>
      <c r="C60" s="219" t="s">
        <v>161</v>
      </c>
      <c r="D60" s="161" t="s">
        <v>163</v>
      </c>
    </row>
    <row r="61" spans="1:5">
      <c r="A61" s="48">
        <v>13</v>
      </c>
      <c r="B61" s="151" t="s">
        <v>235</v>
      </c>
      <c r="C61" s="152" t="s">
        <v>209</v>
      </c>
      <c r="D61" s="153" t="s">
        <v>60</v>
      </c>
    </row>
    <row r="62" spans="1:5">
      <c r="A62" s="48"/>
      <c r="B62" s="151"/>
      <c r="C62" s="152"/>
      <c r="D62" s="153"/>
    </row>
    <row r="63" spans="1:5" ht="15" thickBot="1">
      <c r="A63" s="55"/>
      <c r="B63" s="159"/>
      <c r="C63" s="160"/>
      <c r="D63" s="161"/>
      <c r="E63" s="338" t="s">
        <v>279</v>
      </c>
    </row>
    <row r="64" spans="1:5" ht="20" thickBot="1">
      <c r="A64" s="131"/>
      <c r="B64" s="132" t="s">
        <v>46</v>
      </c>
      <c r="C64" s="166" t="s">
        <v>21</v>
      </c>
      <c r="D64" s="176"/>
    </row>
    <row r="65" spans="1:5">
      <c r="A65" s="346">
        <v>96</v>
      </c>
      <c r="B65" s="326" t="s">
        <v>305</v>
      </c>
      <c r="C65" s="327" t="s">
        <v>164</v>
      </c>
      <c r="D65" s="328" t="s">
        <v>60</v>
      </c>
      <c r="E65" s="338"/>
    </row>
    <row r="66" spans="1:5">
      <c r="A66" s="347">
        <v>57</v>
      </c>
      <c r="B66" s="329" t="s">
        <v>307</v>
      </c>
      <c r="C66" s="330" t="s">
        <v>73</v>
      </c>
      <c r="D66" s="331" t="s">
        <v>70</v>
      </c>
    </row>
    <row r="67" spans="1:5">
      <c r="A67" s="48"/>
      <c r="B67" s="329" t="s">
        <v>334</v>
      </c>
      <c r="C67" s="330" t="s">
        <v>165</v>
      </c>
      <c r="D67" s="331" t="s">
        <v>166</v>
      </c>
    </row>
    <row r="68" spans="1:5">
      <c r="A68" s="48"/>
      <c r="B68" s="151"/>
      <c r="C68" s="152"/>
      <c r="D68" s="153"/>
    </row>
    <row r="69" spans="1:5">
      <c r="A69" s="48"/>
      <c r="B69" s="151"/>
      <c r="C69" s="152"/>
      <c r="D69" s="153"/>
    </row>
    <row r="70" spans="1:5" ht="15" thickBot="1">
      <c r="A70" s="78"/>
      <c r="B70" s="167"/>
      <c r="C70" s="168"/>
      <c r="D70" s="169"/>
      <c r="E70" s="338"/>
    </row>
    <row r="71" spans="1:5">
      <c r="E71" s="338" t="s">
        <v>316</v>
      </c>
    </row>
  </sheetData>
  <phoneticPr fontId="22" type="noConversion"/>
  <pageMargins left="0.25" right="0.25" top="0.75000000000000011" bottom="0.75000000000000011" header="0.30000000000000004" footer="0.30000000000000004"/>
  <pageSetup paperSize="9" scale="69" orientation="portrait" horizontalDpi="4294967292" verticalDpi="4294967292" copies="2"/>
  <rowBreaks count="1" manualBreakCount="1">
    <brk id="56" max="16383" man="1"/>
  </rowBreaks>
  <extLst>
    <ext xmlns:mx="http://schemas.microsoft.com/office/mac/excel/2008/main" uri="{64002731-A6B0-56B0-2670-7721B7C09600}">
      <mx:PLV Mode="0" OnePage="0" WScale="9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SJ Score</vt:lpstr>
      <vt:lpstr>Draw SJ</vt:lpstr>
      <vt:lpstr>JE Scores</vt:lpstr>
      <vt:lpstr>Draw EQ</vt:lpstr>
      <vt:lpstr>'Draw EQ'!Print_Area</vt:lpstr>
      <vt:lpstr>'Draw SJ'!Print_Area</vt:lpstr>
      <vt:lpstr>'JE Scores'!Print_Titles</vt:lpstr>
      <vt:lpstr>'SJ Score'!Print_Titles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</dc:creator>
  <cp:lastModifiedBy>Microsoft Office User</cp:lastModifiedBy>
  <cp:lastPrinted>2020-07-12T08:33:35Z</cp:lastPrinted>
  <dcterms:created xsi:type="dcterms:W3CDTF">2006-02-28T22:24:34Z</dcterms:created>
  <dcterms:modified xsi:type="dcterms:W3CDTF">2020-08-10T00:41:51Z</dcterms:modified>
</cp:coreProperties>
</file>